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95" windowWidth="19440" windowHeight="6930" activeTab="0"/>
  </bookViews>
  <sheets>
    <sheet name="国省道" sheetId="1" r:id="rId1"/>
  </sheets>
  <definedNames>
    <definedName name="number" localSheetId="0">'国省道'!#REF!</definedName>
    <definedName name="_xlnm.Print_Area" localSheetId="0">'国省道'!$A$1:$N$23</definedName>
    <definedName name="_xlnm.Print_Titles" localSheetId="0">'国省道'!$1:$4</definedName>
  </definedNames>
  <calcPr fullCalcOnLoad="1"/>
</workbook>
</file>

<file path=xl/sharedStrings.xml><?xml version="1.0" encoding="utf-8"?>
<sst xmlns="http://schemas.openxmlformats.org/spreadsheetml/2006/main" count="89" uniqueCount="77">
  <si>
    <t xml:space="preserve">                                                                                                           单位：万元</t>
  </si>
  <si>
    <t>序号</t>
  </si>
  <si>
    <t>项 目 名 称</t>
  </si>
  <si>
    <t>建设           性质</t>
  </si>
  <si>
    <t>建设规模（公里）/（延米）</t>
  </si>
  <si>
    <t>建设
年限</t>
  </si>
  <si>
    <t>总投资</t>
  </si>
  <si>
    <t>已安排
省投资</t>
  </si>
  <si>
    <t>前期
批复</t>
  </si>
  <si>
    <t>备注</t>
  </si>
  <si>
    <t>合计</t>
  </si>
  <si>
    <t xml:space="preserve">一级              </t>
  </si>
  <si>
    <t>其中：
省投资</t>
  </si>
  <si>
    <t>路面改造</t>
  </si>
  <si>
    <t>三级及以下</t>
  </si>
  <si>
    <t>扩建</t>
  </si>
  <si>
    <t xml:space="preserve">二级
</t>
  </si>
  <si>
    <t>路面改造</t>
  </si>
  <si>
    <t>2014-2016</t>
  </si>
  <si>
    <t>合       计</t>
  </si>
  <si>
    <t>2014-2015</t>
  </si>
  <si>
    <t>2013-2015</t>
  </si>
  <si>
    <t>2016年申请省投资</t>
  </si>
  <si>
    <t>粤交规[2012]1132号、粤公养函[2013]860号</t>
  </si>
  <si>
    <t>粤发改交通函[2013]3085号,粤公基函[2015]587号</t>
  </si>
  <si>
    <t>省道S290线遂溪和雷州段路面改造工程</t>
  </si>
  <si>
    <t>国道G323线乳源坪乳线路口至附城道班段路面改造工程</t>
  </si>
  <si>
    <t>2015—2016</t>
  </si>
  <si>
    <t>佛交[2015]397号</t>
  </si>
  <si>
    <t>省道S277海陵大堤加宽改造工程</t>
  </si>
  <si>
    <r>
      <t>粤交规[2012]819号，粤公基函</t>
    </r>
    <r>
      <rPr>
        <sz val="9"/>
        <rFont val="宋体"/>
        <family val="0"/>
      </rPr>
      <t>[2012]979号</t>
    </r>
  </si>
  <si>
    <t>国道G324线陆丰穿城改线</t>
  </si>
  <si>
    <t>改线</t>
  </si>
  <si>
    <t>2015-2016</t>
  </si>
  <si>
    <t>粤发改交通函[2014]966号、粤交基[2014]1771号</t>
  </si>
  <si>
    <t>省道S279线郁南县都城西中脚至宝珠大用段改建工程</t>
  </si>
  <si>
    <t>改建</t>
  </si>
  <si>
    <t>2014-2016</t>
  </si>
  <si>
    <t>粤交规[2012]530号、粤交规[2013]843号、粤公基函[2013]602号</t>
  </si>
  <si>
    <t>省道S339线和平古寨镇至彭寨镇路面改造工程</t>
  </si>
  <si>
    <t>河交函[2013]668号、河交函[2014]177号</t>
  </si>
  <si>
    <t>省道S274线江门开平市区段改线</t>
  </si>
  <si>
    <t>新建</t>
  </si>
  <si>
    <t>2015-2017</t>
  </si>
  <si>
    <t>江发改交能［2014］241号、江交规建[2014]520号、江交规建[2015]440号</t>
  </si>
  <si>
    <t>国道G240广佛江快速通道江顺大桥段</t>
  </si>
  <si>
    <t>2012-2016</t>
  </si>
  <si>
    <t>粤发改交通[2011]1139号、粤交基[2012]2558号</t>
  </si>
  <si>
    <t>省道S113线（新编国道G234）阳春县城改建工程</t>
  </si>
  <si>
    <t>新改建</t>
  </si>
  <si>
    <t>2015-2017</t>
  </si>
  <si>
    <t>阳发改工交［2013］99号、阳交复[2014]27号</t>
  </si>
  <si>
    <t>清远市四方井收费站撤站补助资金</t>
  </si>
  <si>
    <t>粤财综函[2012]133号，粤交费函[2013]887号</t>
  </si>
  <si>
    <t>省道S225线兴宁市205国道至火车站段路面改造工程</t>
  </si>
  <si>
    <t>路面改造</t>
  </si>
  <si>
    <t>2015—2015</t>
  </si>
  <si>
    <t>梅市交字
[2015]34号、梅市交字[2015]101号</t>
  </si>
  <si>
    <t>省道S244线（新编国道G220线）翁源南龙至江下桥段路面改造工程</t>
  </si>
  <si>
    <t>2016-2017</t>
  </si>
  <si>
    <t>韶交规[2015]188号</t>
  </si>
  <si>
    <t>省道S347线（新编国道G358线）英德青塘至东华段路面改造工程</t>
  </si>
  <si>
    <t>2016-2016</t>
  </si>
  <si>
    <t>清市交复函[2015]69号</t>
  </si>
  <si>
    <t>省道S271线新会段路面改造工程</t>
  </si>
  <si>
    <t>江交规建[2014]504号</t>
  </si>
  <si>
    <t>省道S375线雷州客路至河头段路面改造工程</t>
  </si>
  <si>
    <t>2016—2017</t>
  </si>
  <si>
    <t>湛交规[2015]957号</t>
  </si>
  <si>
    <t>省道S270线新会区三江至南门大桥段路面改造工程</t>
  </si>
  <si>
    <t>2016—2018</t>
  </si>
  <si>
    <t>江发改交能〔2014〕987号</t>
  </si>
  <si>
    <t>省道S268线岐江公路沙溪段路面改造工程</t>
  </si>
  <si>
    <t>2016-2016</t>
  </si>
  <si>
    <t>中改改审批[2013]312号、中交[2014]290号</t>
  </si>
  <si>
    <t>省道S269线（新编国道G240线）三水基塘立交至鲤洲岗段路面改造工程</t>
  </si>
  <si>
    <t>2016年国省道改造项目省投资补助计划表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</si>
</sst>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0_);[Red]\(0\)"/>
    <numFmt numFmtId="179" formatCode="0.00_ "/>
    <numFmt numFmtId="180" formatCode="0.0_);[Red]\(0.0\)"/>
    <numFmt numFmtId="181" formatCode="0.000_);[Red]\(0.000\)"/>
    <numFmt numFmtId="182" formatCode="0_ ;[Red]\-0\ "/>
    <numFmt numFmtId="183" formatCode="0.00_);[Red]\(0.00\)"/>
    <numFmt numFmtId="184" formatCode="0_ "/>
    <numFmt numFmtId="185" formatCode="0.0_ "/>
    <numFmt numFmtId="186" formatCode="0;_倀"/>
    <numFmt numFmtId="187" formatCode="0;_ᰀ"/>
    <numFmt numFmtId="188" formatCode="0;_ఀ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8">
    <font>
      <sz val="10"/>
      <color indexed="8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1" fillId="0" borderId="0" xfId="0" applyFont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4" borderId="0" xfId="0" applyNumberFormat="1" applyFont="1" applyFill="1" applyAlignment="1">
      <alignment vertical="center"/>
    </xf>
    <xf numFmtId="0" fontId="6" fillId="24" borderId="0" xfId="0" applyNumberFormat="1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24" borderId="0" xfId="0" applyNumberFormat="1" applyFont="1" applyFill="1" applyAlignment="1">
      <alignment horizontal="center" vertical="center" wrapText="1"/>
    </xf>
    <xf numFmtId="0" fontId="9" fillId="0" borderId="10" xfId="41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5" fillId="24" borderId="0" xfId="0" applyFont="1" applyFill="1" applyBorder="1" applyAlignment="1">
      <alignment vertical="center"/>
    </xf>
    <xf numFmtId="1" fontId="9" fillId="0" borderId="10" xfId="41" applyNumberFormat="1" applyFont="1" applyFill="1" applyBorder="1" applyAlignment="1">
      <alignment horizontal="center" vertical="center" wrapText="1"/>
      <protection/>
    </xf>
    <xf numFmtId="0" fontId="6" fillId="24" borderId="0" xfId="0" applyNumberFormat="1" applyFont="1" applyFill="1" applyAlignment="1">
      <alignment horizontal="center" vertical="center" wrapText="1"/>
    </xf>
    <xf numFmtId="0" fontId="9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24" borderId="0" xfId="0" applyNumberFormat="1" applyFont="1" applyFill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54" applyNumberFormat="1" applyFont="1" applyFill="1" applyBorder="1" applyAlignment="1">
      <alignment horizontal="center" vertical="center" wrapText="1"/>
      <protection/>
    </xf>
    <xf numFmtId="184" fontId="9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NumberFormat="1" applyFont="1" applyFill="1" applyBorder="1" applyAlignment="1">
      <alignment horizontal="center" vertical="center" wrapText="1"/>
      <protection/>
    </xf>
    <xf numFmtId="0" fontId="9" fillId="0" borderId="10" xfId="41" applyNumberFormat="1" applyFont="1" applyFill="1" applyBorder="1" applyAlignment="1">
      <alignment vertical="center" wrapText="1"/>
      <protection/>
    </xf>
    <xf numFmtId="179" fontId="9" fillId="0" borderId="10" xfId="54" applyNumberFormat="1" applyFont="1" applyFill="1" applyBorder="1" applyAlignment="1">
      <alignment horizontal="center" vertical="center" wrapText="1"/>
      <protection/>
    </xf>
    <xf numFmtId="178" fontId="9" fillId="0" borderId="10" xfId="42" applyNumberFormat="1" applyFont="1" applyFill="1" applyBorder="1" applyAlignment="1">
      <alignment vertical="center" wrapText="1"/>
      <protection/>
    </xf>
    <xf numFmtId="178" fontId="9" fillId="0" borderId="10" xfId="43" applyNumberFormat="1" applyFont="1" applyFill="1" applyBorder="1" applyAlignment="1">
      <alignment horizontal="center" vertical="center" wrapText="1"/>
      <protection/>
    </xf>
    <xf numFmtId="1" fontId="9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1" xfId="0" applyNumberFormat="1" applyFont="1" applyFill="1" applyBorder="1" applyAlignment="1">
      <alignment horizontal="center" vertical="center" wrapText="1"/>
    </xf>
    <xf numFmtId="0" fontId="27" fillId="0" borderId="12" xfId="41" applyNumberFormat="1" applyFont="1" applyFill="1" applyBorder="1" applyAlignment="1">
      <alignment horizontal="center" vertical="center" wrapText="1"/>
      <protection/>
    </xf>
    <xf numFmtId="0" fontId="9" fillId="24" borderId="12" xfId="0" applyNumberFormat="1" applyFont="1" applyFill="1" applyBorder="1" applyAlignment="1">
      <alignment vertical="center" wrapText="1"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41" applyNumberFormat="1" applyFont="1" applyFill="1" applyBorder="1" applyAlignment="1">
      <alignment horizontal="center" vertical="center" wrapText="1"/>
      <protection/>
    </xf>
    <xf numFmtId="0" fontId="9" fillId="0" borderId="10" xfId="41" applyNumberFormat="1" applyFont="1" applyFill="1" applyBorder="1" applyAlignment="1">
      <alignment horizontal="center" vertical="center" wrapText="1"/>
      <protection/>
    </xf>
    <xf numFmtId="178" fontId="7" fillId="24" borderId="0" xfId="41" applyNumberFormat="1" applyFont="1" applyFill="1" applyBorder="1" applyAlignment="1">
      <alignment horizontal="center" vertical="center" wrapText="1"/>
      <protection/>
    </xf>
    <xf numFmtId="178" fontId="5" fillId="24" borderId="13" xfId="41" applyNumberFormat="1" applyFont="1" applyFill="1" applyBorder="1" applyAlignment="1">
      <alignment horizontal="right" vertical="center" wrapText="1"/>
      <protection/>
    </xf>
    <xf numFmtId="0" fontId="9" fillId="24" borderId="11" xfId="0" applyNumberFormat="1" applyFont="1" applyFill="1" applyBorder="1" applyAlignment="1">
      <alignment horizontal="center" vertical="center" wrapText="1"/>
    </xf>
    <xf numFmtId="0" fontId="9" fillId="24" borderId="10" xfId="54" applyNumberFormat="1" applyFont="1" applyFill="1" applyBorder="1" applyAlignment="1">
      <alignment horizontal="center" vertical="center" wrapText="1"/>
      <protection/>
    </xf>
    <xf numFmtId="0" fontId="9" fillId="24" borderId="10" xfId="4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常规_Sheet1 3" xfId="42"/>
    <cellStyle name="常规_安徽省_2002各省路网改造计划各省上报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_活用表_亿元表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3"/>
  <sheetViews>
    <sheetView showZeros="0" tabSelected="1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" sqref="N10"/>
    </sheetView>
  </sheetViews>
  <sheetFormatPr defaultColWidth="9.00390625" defaultRowHeight="14.25"/>
  <cols>
    <col min="1" max="1" width="5.00390625" style="1" customWidth="1"/>
    <col min="2" max="2" width="31.7109375" style="2" customWidth="1"/>
    <col min="3" max="3" width="11.28125" style="1" customWidth="1"/>
    <col min="4" max="7" width="10.8515625" style="15" customWidth="1"/>
    <col min="8" max="8" width="10.8515625" style="3" customWidth="1"/>
    <col min="9" max="10" width="10.8515625" style="5" customWidth="1"/>
    <col min="11" max="11" width="10.8515625" style="6" customWidth="1"/>
    <col min="12" max="12" width="13.00390625" style="6" customWidth="1"/>
    <col min="13" max="13" width="26.00390625" style="6" customWidth="1"/>
    <col min="14" max="14" width="16.57421875" style="6" customWidth="1"/>
    <col min="15" max="166" width="9.00390625" style="2" bestFit="1" customWidth="1"/>
  </cols>
  <sheetData>
    <row r="1" spans="1:14" ht="22.5" customHeight="1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1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0"/>
    </row>
    <row r="3" spans="1:14" s="12" customFormat="1" ht="24.75" customHeight="1">
      <c r="A3" s="38" t="s">
        <v>1</v>
      </c>
      <c r="B3" s="39" t="s">
        <v>2</v>
      </c>
      <c r="C3" s="39" t="s">
        <v>3</v>
      </c>
      <c r="D3" s="39" t="s">
        <v>4</v>
      </c>
      <c r="E3" s="39"/>
      <c r="F3" s="39"/>
      <c r="G3" s="39"/>
      <c r="H3" s="31" t="s">
        <v>5</v>
      </c>
      <c r="I3" s="31" t="s">
        <v>6</v>
      </c>
      <c r="J3" s="31"/>
      <c r="K3" s="31" t="s">
        <v>7</v>
      </c>
      <c r="L3" s="35" t="s">
        <v>22</v>
      </c>
      <c r="M3" s="32" t="s">
        <v>8</v>
      </c>
      <c r="N3" s="33" t="s">
        <v>9</v>
      </c>
    </row>
    <row r="4" spans="1:14" s="12" customFormat="1" ht="24.75" customHeight="1">
      <c r="A4" s="38"/>
      <c r="B4" s="40"/>
      <c r="C4" s="40"/>
      <c r="D4" s="18" t="s">
        <v>10</v>
      </c>
      <c r="E4" s="18" t="s">
        <v>11</v>
      </c>
      <c r="F4" s="18" t="s">
        <v>16</v>
      </c>
      <c r="G4" s="18" t="s">
        <v>14</v>
      </c>
      <c r="H4" s="31"/>
      <c r="I4" s="8" t="s">
        <v>10</v>
      </c>
      <c r="J4" s="8" t="s">
        <v>12</v>
      </c>
      <c r="K4" s="31"/>
      <c r="L4" s="35"/>
      <c r="M4" s="32"/>
      <c r="N4" s="33"/>
    </row>
    <row r="5" spans="1:14" s="12" customFormat="1" ht="25.5" customHeight="1">
      <c r="A5" s="34" t="s">
        <v>19</v>
      </c>
      <c r="B5" s="35"/>
      <c r="C5" s="8"/>
      <c r="D5" s="19">
        <f aca="true" t="shared" si="0" ref="D5:K5">SUM(D6:D23)</f>
        <v>243.66500000000002</v>
      </c>
      <c r="E5" s="19">
        <f t="shared" si="0"/>
        <v>84.60499999999999</v>
      </c>
      <c r="F5" s="19">
        <f t="shared" si="0"/>
        <v>159.06</v>
      </c>
      <c r="G5" s="19"/>
      <c r="H5" s="19"/>
      <c r="I5" s="19">
        <f t="shared" si="0"/>
        <v>506791</v>
      </c>
      <c r="J5" s="19">
        <f t="shared" si="0"/>
        <v>72608.87</v>
      </c>
      <c r="K5" s="19">
        <f t="shared" si="0"/>
        <v>31252</v>
      </c>
      <c r="L5" s="8">
        <f>SUM(L6:L23)</f>
        <v>40999.99999999999</v>
      </c>
      <c r="M5" s="20"/>
      <c r="N5" s="29"/>
    </row>
    <row r="6" spans="1:14" s="7" customFormat="1" ht="33.75" customHeight="1">
      <c r="A6" s="28">
        <v>1</v>
      </c>
      <c r="B6" s="21" t="s">
        <v>25</v>
      </c>
      <c r="C6" s="8" t="s">
        <v>17</v>
      </c>
      <c r="D6" s="22">
        <f>E6+F6+G6</f>
        <v>58.075</v>
      </c>
      <c r="E6" s="22"/>
      <c r="F6" s="22">
        <v>58.075</v>
      </c>
      <c r="G6" s="22"/>
      <c r="H6" s="9" t="s">
        <v>18</v>
      </c>
      <c r="I6" s="8">
        <v>14010</v>
      </c>
      <c r="J6" s="8">
        <v>5808</v>
      </c>
      <c r="K6" s="8">
        <v>4346</v>
      </c>
      <c r="L6" s="8">
        <v>1462</v>
      </c>
      <c r="M6" s="17" t="s">
        <v>23</v>
      </c>
      <c r="N6" s="30"/>
    </row>
    <row r="7" spans="1:14" s="7" customFormat="1" ht="33.75" customHeight="1">
      <c r="A7" s="28">
        <v>2</v>
      </c>
      <c r="B7" s="21" t="s">
        <v>26</v>
      </c>
      <c r="C7" s="8" t="s">
        <v>13</v>
      </c>
      <c r="D7" s="22">
        <f aca="true" t="shared" si="1" ref="D7:D23">E7+F7+G7</f>
        <v>1.5</v>
      </c>
      <c r="E7" s="22"/>
      <c r="F7" s="22">
        <v>1.5</v>
      </c>
      <c r="G7" s="22"/>
      <c r="H7" s="9" t="s">
        <v>20</v>
      </c>
      <c r="I7" s="8">
        <v>458</v>
      </c>
      <c r="J7" s="8">
        <v>216</v>
      </c>
      <c r="K7" s="8">
        <v>0</v>
      </c>
      <c r="L7" s="8">
        <v>216</v>
      </c>
      <c r="M7" s="17" t="s">
        <v>24</v>
      </c>
      <c r="N7" s="30"/>
    </row>
    <row r="8" spans="1:166" s="7" customFormat="1" ht="33.75" customHeight="1">
      <c r="A8" s="28">
        <v>3</v>
      </c>
      <c r="B8" s="23" t="s">
        <v>29</v>
      </c>
      <c r="C8" s="24" t="s">
        <v>15</v>
      </c>
      <c r="D8" s="22">
        <f t="shared" si="1"/>
        <v>4.18</v>
      </c>
      <c r="E8" s="22">
        <v>4.18</v>
      </c>
      <c r="F8" s="22"/>
      <c r="G8" s="22"/>
      <c r="H8" s="9" t="s">
        <v>21</v>
      </c>
      <c r="I8" s="25">
        <v>11060</v>
      </c>
      <c r="J8" s="25">
        <v>3680</v>
      </c>
      <c r="K8" s="26">
        <v>3200</v>
      </c>
      <c r="L8" s="8">
        <v>480</v>
      </c>
      <c r="M8" s="17" t="s">
        <v>30</v>
      </c>
      <c r="N8" s="3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</row>
    <row r="9" spans="1:166" s="7" customFormat="1" ht="33.75" customHeight="1">
      <c r="A9" s="28">
        <v>4</v>
      </c>
      <c r="B9" s="23" t="s">
        <v>31</v>
      </c>
      <c r="C9" s="8" t="s">
        <v>32</v>
      </c>
      <c r="D9" s="22">
        <f t="shared" si="1"/>
        <v>15.662</v>
      </c>
      <c r="E9" s="22">
        <v>15.662</v>
      </c>
      <c r="F9" s="22"/>
      <c r="G9" s="22"/>
      <c r="H9" s="9" t="s">
        <v>33</v>
      </c>
      <c r="I9" s="25">
        <v>50351</v>
      </c>
      <c r="J9" s="25">
        <v>11733</v>
      </c>
      <c r="K9" s="26">
        <v>5482</v>
      </c>
      <c r="L9" s="11">
        <f aca="true" t="shared" si="2" ref="L9:L14">J9-K9</f>
        <v>6251</v>
      </c>
      <c r="M9" s="17" t="s">
        <v>34</v>
      </c>
      <c r="N9" s="3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</row>
    <row r="10" spans="1:166" s="7" customFormat="1" ht="47.25" customHeight="1">
      <c r="A10" s="28">
        <v>5</v>
      </c>
      <c r="B10" s="23" t="s">
        <v>35</v>
      </c>
      <c r="C10" s="8" t="s">
        <v>36</v>
      </c>
      <c r="D10" s="22">
        <f t="shared" si="1"/>
        <v>31.94</v>
      </c>
      <c r="E10" s="22"/>
      <c r="F10" s="22">
        <v>31.94</v>
      </c>
      <c r="G10" s="22"/>
      <c r="H10" s="9" t="s">
        <v>37</v>
      </c>
      <c r="I10" s="25">
        <v>7682</v>
      </c>
      <c r="J10" s="25">
        <v>2780</v>
      </c>
      <c r="K10" s="26">
        <v>1920</v>
      </c>
      <c r="L10" s="11">
        <f t="shared" si="2"/>
        <v>860</v>
      </c>
      <c r="M10" s="17" t="s">
        <v>38</v>
      </c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7" customFormat="1" ht="33.75" customHeight="1">
      <c r="A11" s="28">
        <v>6</v>
      </c>
      <c r="B11" s="23" t="s">
        <v>39</v>
      </c>
      <c r="C11" s="8" t="s">
        <v>13</v>
      </c>
      <c r="D11" s="22">
        <f t="shared" si="1"/>
        <v>11.255</v>
      </c>
      <c r="E11" s="22"/>
      <c r="F11" s="22">
        <v>11.255</v>
      </c>
      <c r="G11" s="22"/>
      <c r="H11" s="9" t="s">
        <v>33</v>
      </c>
      <c r="I11" s="25">
        <v>3165</v>
      </c>
      <c r="J11" s="25">
        <v>1576</v>
      </c>
      <c r="K11" s="26">
        <v>1304</v>
      </c>
      <c r="L11" s="11">
        <f t="shared" si="2"/>
        <v>272</v>
      </c>
      <c r="M11" s="17" t="s">
        <v>40</v>
      </c>
      <c r="N11" s="3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7" customFormat="1" ht="45.75" customHeight="1">
      <c r="A12" s="28">
        <v>7</v>
      </c>
      <c r="B12" s="23" t="s">
        <v>41</v>
      </c>
      <c r="C12" s="8" t="s">
        <v>42</v>
      </c>
      <c r="D12" s="22">
        <f t="shared" si="1"/>
        <v>6.074</v>
      </c>
      <c r="E12" s="22">
        <v>6.074</v>
      </c>
      <c r="F12" s="22"/>
      <c r="G12" s="22"/>
      <c r="H12" s="9" t="s">
        <v>43</v>
      </c>
      <c r="I12" s="25">
        <v>100359</v>
      </c>
      <c r="J12" s="25">
        <v>9530</v>
      </c>
      <c r="K12" s="26">
        <v>1260</v>
      </c>
      <c r="L12" s="11">
        <f t="shared" si="2"/>
        <v>8270</v>
      </c>
      <c r="M12" s="17" t="s">
        <v>44</v>
      </c>
      <c r="N12" s="3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</row>
    <row r="13" spans="1:166" s="7" customFormat="1" ht="33.75" customHeight="1">
      <c r="A13" s="28">
        <v>8</v>
      </c>
      <c r="B13" s="23" t="s">
        <v>45</v>
      </c>
      <c r="C13" s="8" t="s">
        <v>42</v>
      </c>
      <c r="D13" s="22">
        <f t="shared" si="1"/>
        <v>3.86</v>
      </c>
      <c r="E13" s="22">
        <v>3.86</v>
      </c>
      <c r="F13" s="22"/>
      <c r="G13" s="22"/>
      <c r="H13" s="9" t="s">
        <v>46</v>
      </c>
      <c r="I13" s="25">
        <v>210254</v>
      </c>
      <c r="J13" s="25">
        <v>9254</v>
      </c>
      <c r="K13" s="26">
        <v>6000</v>
      </c>
      <c r="L13" s="11">
        <f t="shared" si="2"/>
        <v>3254</v>
      </c>
      <c r="M13" s="17" t="s">
        <v>47</v>
      </c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</row>
    <row r="14" spans="1:166" s="7" customFormat="1" ht="33.75" customHeight="1">
      <c r="A14" s="28">
        <v>9</v>
      </c>
      <c r="B14" s="23" t="s">
        <v>48</v>
      </c>
      <c r="C14" s="8" t="s">
        <v>49</v>
      </c>
      <c r="D14" s="22">
        <f t="shared" si="1"/>
        <v>18</v>
      </c>
      <c r="E14" s="22">
        <v>18</v>
      </c>
      <c r="F14" s="22"/>
      <c r="G14" s="22"/>
      <c r="H14" s="9" t="s">
        <v>50</v>
      </c>
      <c r="I14" s="25">
        <v>43200</v>
      </c>
      <c r="J14" s="25">
        <v>12560</v>
      </c>
      <c r="K14" s="26">
        <v>7740</v>
      </c>
      <c r="L14" s="11">
        <f t="shared" si="2"/>
        <v>4820</v>
      </c>
      <c r="M14" s="17" t="s">
        <v>51</v>
      </c>
      <c r="N14" s="3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4" s="12" customFormat="1" ht="33.75" customHeight="1">
      <c r="A15" s="28">
        <v>10</v>
      </c>
      <c r="B15" s="23" t="s">
        <v>52</v>
      </c>
      <c r="C15" s="8"/>
      <c r="D15" s="19"/>
      <c r="E15" s="19"/>
      <c r="F15" s="19"/>
      <c r="G15" s="19"/>
      <c r="H15" s="19"/>
      <c r="I15" s="17"/>
      <c r="J15" s="17">
        <v>3770.87</v>
      </c>
      <c r="K15" s="17"/>
      <c r="L15" s="17">
        <v>3770.87</v>
      </c>
      <c r="M15" s="17" t="s">
        <v>53</v>
      </c>
      <c r="N15" s="29"/>
    </row>
    <row r="16" spans="1:166" s="14" customFormat="1" ht="44.25" customHeight="1">
      <c r="A16" s="28">
        <v>11</v>
      </c>
      <c r="B16" s="16" t="s">
        <v>54</v>
      </c>
      <c r="C16" s="27" t="s">
        <v>55</v>
      </c>
      <c r="D16" s="22">
        <f t="shared" si="1"/>
        <v>6.16</v>
      </c>
      <c r="E16" s="22"/>
      <c r="F16" s="22">
        <v>6.16</v>
      </c>
      <c r="G16" s="22"/>
      <c r="H16" s="9" t="s">
        <v>56</v>
      </c>
      <c r="I16" s="8">
        <v>2864</v>
      </c>
      <c r="J16" s="8">
        <v>1109</v>
      </c>
      <c r="K16" s="8">
        <v>0</v>
      </c>
      <c r="L16" s="8">
        <v>1109</v>
      </c>
      <c r="M16" s="17" t="s">
        <v>57</v>
      </c>
      <c r="N16" s="3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6" s="14" customFormat="1" ht="33.75" customHeight="1">
      <c r="A17" s="28">
        <v>12</v>
      </c>
      <c r="B17" s="16" t="s">
        <v>58</v>
      </c>
      <c r="C17" s="27" t="s">
        <v>55</v>
      </c>
      <c r="D17" s="22">
        <f t="shared" si="1"/>
        <v>6</v>
      </c>
      <c r="E17" s="22"/>
      <c r="F17" s="22">
        <v>6</v>
      </c>
      <c r="G17" s="22"/>
      <c r="H17" s="9" t="s">
        <v>59</v>
      </c>
      <c r="I17" s="8">
        <v>2610</v>
      </c>
      <c r="J17" s="8">
        <v>780</v>
      </c>
      <c r="K17" s="8">
        <v>0</v>
      </c>
      <c r="L17" s="8">
        <v>780</v>
      </c>
      <c r="M17" s="17" t="s">
        <v>60</v>
      </c>
      <c r="N17" s="3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</row>
    <row r="18" spans="1:166" s="14" customFormat="1" ht="33.75" customHeight="1">
      <c r="A18" s="28">
        <v>13</v>
      </c>
      <c r="B18" s="16" t="s">
        <v>61</v>
      </c>
      <c r="C18" s="27" t="s">
        <v>55</v>
      </c>
      <c r="D18" s="22">
        <f t="shared" si="1"/>
        <v>19</v>
      </c>
      <c r="E18" s="22"/>
      <c r="F18" s="22">
        <v>19</v>
      </c>
      <c r="G18" s="22"/>
      <c r="H18" s="9" t="s">
        <v>62</v>
      </c>
      <c r="I18" s="8">
        <v>4956</v>
      </c>
      <c r="J18" s="8">
        <v>2470</v>
      </c>
      <c r="K18" s="8">
        <v>0</v>
      </c>
      <c r="L18" s="8">
        <v>2470</v>
      </c>
      <c r="M18" s="17" t="s">
        <v>63</v>
      </c>
      <c r="N18" s="30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s="14" customFormat="1" ht="30.75" customHeight="1">
      <c r="A19" s="28">
        <v>14</v>
      </c>
      <c r="B19" s="16" t="s">
        <v>64</v>
      </c>
      <c r="C19" s="27" t="s">
        <v>55</v>
      </c>
      <c r="D19" s="22">
        <f t="shared" si="1"/>
        <v>4.83</v>
      </c>
      <c r="E19" s="22">
        <v>4.83</v>
      </c>
      <c r="F19" s="22"/>
      <c r="G19" s="22"/>
      <c r="H19" s="9" t="s">
        <v>59</v>
      </c>
      <c r="I19" s="8">
        <v>6841</v>
      </c>
      <c r="J19" s="8">
        <v>580</v>
      </c>
      <c r="K19" s="8">
        <v>0</v>
      </c>
      <c r="L19" s="8">
        <v>580</v>
      </c>
      <c r="M19" s="17" t="s">
        <v>65</v>
      </c>
      <c r="N19" s="3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</row>
    <row r="20" spans="1:166" s="14" customFormat="1" ht="30.75" customHeight="1">
      <c r="A20" s="28">
        <v>15</v>
      </c>
      <c r="B20" s="16" t="s">
        <v>66</v>
      </c>
      <c r="C20" s="27" t="s">
        <v>55</v>
      </c>
      <c r="D20" s="22">
        <f t="shared" si="1"/>
        <v>18</v>
      </c>
      <c r="E20" s="22"/>
      <c r="F20" s="22">
        <v>18</v>
      </c>
      <c r="G20" s="22"/>
      <c r="H20" s="9" t="s">
        <v>67</v>
      </c>
      <c r="I20" s="8">
        <v>4700</v>
      </c>
      <c r="J20" s="8">
        <v>1800</v>
      </c>
      <c r="K20" s="8">
        <v>0</v>
      </c>
      <c r="L20" s="8">
        <v>1800</v>
      </c>
      <c r="M20" s="17" t="s">
        <v>68</v>
      </c>
      <c r="N20" s="3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</row>
    <row r="21" spans="1:166" s="14" customFormat="1" ht="33.75" customHeight="1">
      <c r="A21" s="28">
        <v>16</v>
      </c>
      <c r="B21" s="16" t="s">
        <v>69</v>
      </c>
      <c r="C21" s="27" t="s">
        <v>55</v>
      </c>
      <c r="D21" s="22">
        <f t="shared" si="1"/>
        <v>26</v>
      </c>
      <c r="E21" s="22">
        <v>26</v>
      </c>
      <c r="F21" s="22"/>
      <c r="G21" s="22"/>
      <c r="H21" s="9" t="s">
        <v>70</v>
      </c>
      <c r="I21" s="8">
        <v>18100</v>
      </c>
      <c r="J21" s="8">
        <v>3120</v>
      </c>
      <c r="K21" s="8">
        <v>0</v>
      </c>
      <c r="L21" s="8">
        <v>3120</v>
      </c>
      <c r="M21" s="17" t="s">
        <v>71</v>
      </c>
      <c r="N21" s="3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</row>
    <row r="22" spans="1:166" s="14" customFormat="1" ht="33.75" customHeight="1">
      <c r="A22" s="28">
        <v>17</v>
      </c>
      <c r="B22" s="16" t="s">
        <v>72</v>
      </c>
      <c r="C22" s="27" t="s">
        <v>13</v>
      </c>
      <c r="D22" s="22">
        <f t="shared" si="1"/>
        <v>7.13</v>
      </c>
      <c r="E22" s="22"/>
      <c r="F22" s="22">
        <v>7.13</v>
      </c>
      <c r="G22" s="22"/>
      <c r="H22" s="9" t="s">
        <v>73</v>
      </c>
      <c r="I22" s="8">
        <v>22381</v>
      </c>
      <c r="J22" s="8">
        <v>642</v>
      </c>
      <c r="K22" s="8">
        <v>0</v>
      </c>
      <c r="L22" s="8">
        <v>642</v>
      </c>
      <c r="M22" s="17" t="s">
        <v>74</v>
      </c>
      <c r="N22" s="3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</row>
    <row r="23" spans="1:166" s="14" customFormat="1" ht="33.75" customHeight="1">
      <c r="A23" s="28">
        <v>18</v>
      </c>
      <c r="B23" s="16" t="s">
        <v>75</v>
      </c>
      <c r="C23" s="27" t="s">
        <v>13</v>
      </c>
      <c r="D23" s="22">
        <f t="shared" si="1"/>
        <v>5.999</v>
      </c>
      <c r="E23" s="22">
        <v>5.999</v>
      </c>
      <c r="F23" s="22"/>
      <c r="G23" s="22"/>
      <c r="H23" s="9" t="s">
        <v>27</v>
      </c>
      <c r="I23" s="8">
        <v>3800</v>
      </c>
      <c r="J23" s="8">
        <v>1200</v>
      </c>
      <c r="K23" s="8">
        <v>0</v>
      </c>
      <c r="L23" s="8">
        <v>843.13</v>
      </c>
      <c r="M23" s="17" t="s">
        <v>28</v>
      </c>
      <c r="N23" s="3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</row>
  </sheetData>
  <sheetProtection/>
  <mergeCells count="13">
    <mergeCell ref="A5:B5"/>
    <mergeCell ref="A1:N1"/>
    <mergeCell ref="A2:N2"/>
    <mergeCell ref="A3:A4"/>
    <mergeCell ref="B3:B4"/>
    <mergeCell ref="C3:C4"/>
    <mergeCell ref="D3:G3"/>
    <mergeCell ref="L3:L4"/>
    <mergeCell ref="H3:H4"/>
    <mergeCell ref="I3:J3"/>
    <mergeCell ref="K3:K4"/>
    <mergeCell ref="M3:M4"/>
    <mergeCell ref="N3:N4"/>
  </mergeCell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8" r:id="rId1"/>
  <headerFooter alignWithMargins="0">
    <oddHeader>&amp;L&amp;"宋体,常规"附件3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孙宇强</cp:lastModifiedBy>
  <cp:lastPrinted>2016-01-31T04:50:17Z</cp:lastPrinted>
  <dcterms:created xsi:type="dcterms:W3CDTF">2011-08-30T10:18:34Z</dcterms:created>
  <dcterms:modified xsi:type="dcterms:W3CDTF">2016-01-31T04:50:18Z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