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 fullPrecision="0"/>
</workbook>
</file>

<file path=xl/sharedStrings.xml><?xml version="1.0" encoding="utf-8"?>
<sst xmlns="http://schemas.openxmlformats.org/spreadsheetml/2006/main" count="33" uniqueCount="29">
  <si>
    <t xml:space="preserve">       单位：亿元</t>
  </si>
  <si>
    <r>
      <t>序号</t>
    </r>
  </si>
  <si>
    <t>项目名称</t>
  </si>
  <si>
    <t>里程（km）</t>
  </si>
  <si>
    <t>建设年限</t>
  </si>
  <si>
    <t>总投资</t>
  </si>
  <si>
    <t>省级资本金（不含国家补助）</t>
  </si>
  <si>
    <t>备注</t>
  </si>
  <si>
    <t>总额</t>
  </si>
  <si>
    <t>合计</t>
  </si>
  <si>
    <t>2015-2019</t>
  </si>
  <si>
    <t>武（汉）深（圳）高速公路仁化至博罗段</t>
  </si>
  <si>
    <t>2014-2018</t>
  </si>
  <si>
    <r>
      <t>预安排2</t>
    </r>
    <r>
      <rPr>
        <sz val="11"/>
        <rFont val="宋体"/>
        <family val="0"/>
      </rPr>
      <t>016年</t>
    </r>
    <r>
      <rPr>
        <sz val="11"/>
        <rFont val="宋体"/>
        <family val="0"/>
      </rPr>
      <t>省级资本金（不含国家补助）</t>
    </r>
  </si>
  <si>
    <t>深圳至中山过江通道</t>
  </si>
  <si>
    <t>2015-2020</t>
  </si>
  <si>
    <r>
      <rPr>
        <sz val="11"/>
        <rFont val="宋体"/>
        <family val="0"/>
      </rPr>
      <t>湛江东海岛至雷州高速公路</t>
    </r>
  </si>
  <si>
    <r>
      <rPr>
        <sz val="11"/>
        <rFont val="宋体"/>
        <family val="0"/>
      </rPr>
      <t>河惠莞高速公路龙川至紫金段</t>
    </r>
  </si>
  <si>
    <t>其中：已下达省级资本金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</si>
  <si>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省管高速公路项目省级财政性资本金计划表</t>
    </r>
  </si>
  <si>
    <r>
      <rPr>
        <sz val="11"/>
        <rFont val="宋体"/>
        <family val="0"/>
      </rPr>
      <t>玉林（省界）至湛江高速公路</t>
    </r>
  </si>
  <si>
    <t>2016-2020</t>
  </si>
  <si>
    <t>兴宁至汕尾高速公路五华至陆河段</t>
  </si>
  <si>
    <t>罗定（省界）至信宜高速公路</t>
  </si>
  <si>
    <t>2016-2019</t>
  </si>
  <si>
    <t>大（埔）丰（顺）（五）华高速公路丰顺至五华段</t>
  </si>
  <si>
    <t>怀集至阳江港高速公路怀集至郁南段</t>
  </si>
  <si>
    <t>一、经营性项目</t>
  </si>
  <si>
    <t>二、政府还贷项目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</si>
</sst>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 vertical="center"/>
    </xf>
    <xf numFmtId="0" fontId="6" fillId="0" borderId="0">
      <alignment vertical="top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2" xfId="42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176" fontId="5" fillId="0" borderId="10" xfId="41" applyNumberFormat="1" applyFont="1" applyFill="1" applyBorder="1" applyAlignment="1">
      <alignment horizontal="center" vertical="center" wrapText="1"/>
    </xf>
    <xf numFmtId="176" fontId="5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2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0" borderId="12" xfId="42" applyFont="1" applyFill="1" applyBorder="1" applyAlignment="1" applyProtection="1">
      <alignment horizontal="center" vertical="center" wrapText="1"/>
      <protection locked="0"/>
    </xf>
    <xf numFmtId="0" fontId="5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6" sqref="A6:IV16"/>
    </sheetView>
  </sheetViews>
  <sheetFormatPr defaultColWidth="9.00390625" defaultRowHeight="13.5"/>
  <cols>
    <col min="1" max="1" width="6.625" style="9" customWidth="1"/>
    <col min="2" max="2" width="36.625" style="6" customWidth="1"/>
    <col min="3" max="3" width="10.25390625" style="6" customWidth="1"/>
    <col min="4" max="4" width="12.25390625" style="6" customWidth="1"/>
    <col min="5" max="5" width="12.50390625" style="6" customWidth="1"/>
    <col min="6" max="6" width="13.125" style="6" customWidth="1"/>
    <col min="7" max="8" width="15.375" style="6" customWidth="1"/>
    <col min="9" max="9" width="18.625" style="6" customWidth="1"/>
    <col min="10" max="16384" width="9.00390625" style="6" customWidth="1"/>
  </cols>
  <sheetData>
    <row r="1" spans="1:9" s="3" customFormat="1" ht="30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13.5">
      <c r="A2" s="30"/>
      <c r="B2" s="30"/>
      <c r="C2" s="30"/>
      <c r="D2" s="4"/>
      <c r="E2" s="4"/>
      <c r="F2" s="5"/>
      <c r="G2" s="5"/>
      <c r="H2" s="29" t="s">
        <v>0</v>
      </c>
      <c r="I2" s="29"/>
    </row>
    <row r="3" spans="1:9" s="1" customFormat="1" ht="35.25" customHeight="1">
      <c r="A3" s="31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32" t="s">
        <v>6</v>
      </c>
      <c r="G3" s="32"/>
      <c r="H3" s="27" t="s">
        <v>13</v>
      </c>
      <c r="I3" s="33" t="s">
        <v>7</v>
      </c>
    </row>
    <row r="4" spans="1:9" s="2" customFormat="1" ht="54.75" customHeight="1">
      <c r="A4" s="31"/>
      <c r="B4" s="24"/>
      <c r="C4" s="24"/>
      <c r="D4" s="24"/>
      <c r="E4" s="24"/>
      <c r="F4" s="10" t="s">
        <v>8</v>
      </c>
      <c r="G4" s="10" t="s">
        <v>18</v>
      </c>
      <c r="H4" s="24"/>
      <c r="I4" s="33"/>
    </row>
    <row r="5" spans="1:9" s="7" customFormat="1" ht="30.75" customHeight="1">
      <c r="A5" s="25" t="s">
        <v>9</v>
      </c>
      <c r="B5" s="26"/>
      <c r="C5" s="22">
        <f>C6+C10</f>
        <v>909.6</v>
      </c>
      <c r="D5" s="14"/>
      <c r="E5" s="22">
        <f>E6+E10</f>
        <v>1527.83</v>
      </c>
      <c r="F5" s="22">
        <f>F6+F10</f>
        <v>291.87</v>
      </c>
      <c r="G5" s="22">
        <f>G6+G10</f>
        <v>77.84</v>
      </c>
      <c r="H5" s="22">
        <f>H6+H10</f>
        <v>33</v>
      </c>
      <c r="I5" s="12"/>
    </row>
    <row r="6" spans="1:9" s="7" customFormat="1" ht="28.5" customHeight="1">
      <c r="A6" s="19"/>
      <c r="B6" s="23" t="s">
        <v>27</v>
      </c>
      <c r="C6" s="22">
        <f>SUM(C7:C9)</f>
        <v>264.8</v>
      </c>
      <c r="D6" s="14"/>
      <c r="E6" s="22">
        <f>SUM(E7:E9)</f>
        <v>323.6</v>
      </c>
      <c r="F6" s="22">
        <f>SUM(F7:F9)</f>
        <v>64.72</v>
      </c>
      <c r="G6" s="22">
        <f>SUM(G7:G9)</f>
        <v>0</v>
      </c>
      <c r="H6" s="22">
        <f>SUM(H7:H9)</f>
        <v>5.25</v>
      </c>
      <c r="I6" s="12"/>
    </row>
    <row r="7" spans="1:9" s="7" customFormat="1" ht="28.5" customHeight="1">
      <c r="A7" s="19">
        <v>1</v>
      </c>
      <c r="B7" s="8" t="s">
        <v>20</v>
      </c>
      <c r="C7" s="18">
        <v>106</v>
      </c>
      <c r="D7" s="14" t="s">
        <v>21</v>
      </c>
      <c r="E7" s="18">
        <v>116</v>
      </c>
      <c r="F7" s="18">
        <f>E7*20%</f>
        <v>23.2</v>
      </c>
      <c r="G7" s="14"/>
      <c r="H7" s="14">
        <v>2</v>
      </c>
      <c r="I7" s="12"/>
    </row>
    <row r="8" spans="1:9" s="7" customFormat="1" ht="28.5" customHeight="1">
      <c r="A8" s="19">
        <v>2</v>
      </c>
      <c r="B8" s="20" t="s">
        <v>22</v>
      </c>
      <c r="C8" s="18">
        <v>40</v>
      </c>
      <c r="D8" s="14" t="s">
        <v>21</v>
      </c>
      <c r="E8" s="18">
        <v>48</v>
      </c>
      <c r="F8" s="18">
        <f>E8*20%</f>
        <v>9.6</v>
      </c>
      <c r="G8" s="14"/>
      <c r="H8" s="14">
        <v>0.5</v>
      </c>
      <c r="I8" s="12"/>
    </row>
    <row r="9" spans="1:9" s="7" customFormat="1" ht="28.5" customHeight="1">
      <c r="A9" s="19">
        <v>3</v>
      </c>
      <c r="B9" s="20" t="s">
        <v>23</v>
      </c>
      <c r="C9" s="21">
        <v>118.8</v>
      </c>
      <c r="D9" s="14" t="s">
        <v>24</v>
      </c>
      <c r="E9" s="21">
        <v>159.6</v>
      </c>
      <c r="F9" s="18">
        <f>E9*20%</f>
        <v>31.92</v>
      </c>
      <c r="G9" s="14"/>
      <c r="H9" s="14">
        <v>2.75</v>
      </c>
      <c r="I9" s="12"/>
    </row>
    <row r="10" spans="1:9" s="7" customFormat="1" ht="28.5" customHeight="1">
      <c r="A10" s="19"/>
      <c r="B10" s="20" t="s">
        <v>28</v>
      </c>
      <c r="C10" s="21">
        <f>SUM(C11:C16)</f>
        <v>644.8</v>
      </c>
      <c r="D10" s="14"/>
      <c r="E10" s="21">
        <f>SUM(E11:E16)</f>
        <v>1204.23</v>
      </c>
      <c r="F10" s="21">
        <f>SUM(F11:F16)</f>
        <v>227.15</v>
      </c>
      <c r="G10" s="21">
        <f>SUM(G11:G16)</f>
        <v>77.84</v>
      </c>
      <c r="H10" s="21">
        <f>SUM(H11:H16)</f>
        <v>27.75</v>
      </c>
      <c r="I10" s="12"/>
    </row>
    <row r="11" spans="1:9" s="7" customFormat="1" ht="28.5" customHeight="1">
      <c r="A11" s="19">
        <v>1</v>
      </c>
      <c r="B11" s="20" t="s">
        <v>25</v>
      </c>
      <c r="C11" s="18">
        <v>53</v>
      </c>
      <c r="D11" s="14" t="s">
        <v>24</v>
      </c>
      <c r="E11" s="18">
        <v>60</v>
      </c>
      <c r="F11" s="18">
        <f>E11*40%*70%</f>
        <v>16.8</v>
      </c>
      <c r="G11" s="14">
        <v>0.4</v>
      </c>
      <c r="H11" s="14">
        <v>1.87</v>
      </c>
      <c r="I11" s="12"/>
    </row>
    <row r="12" spans="1:9" s="7" customFormat="1" ht="28.5" customHeight="1">
      <c r="A12" s="19">
        <v>2</v>
      </c>
      <c r="B12" s="20" t="s">
        <v>26</v>
      </c>
      <c r="C12" s="18">
        <v>106</v>
      </c>
      <c r="D12" s="14" t="s">
        <v>24</v>
      </c>
      <c r="E12" s="18">
        <v>111.2</v>
      </c>
      <c r="F12" s="18">
        <f>E12*40%*70%</f>
        <v>31.14</v>
      </c>
      <c r="G12" s="14">
        <v>0.5</v>
      </c>
      <c r="H12" s="14">
        <v>2.58375</v>
      </c>
      <c r="I12" s="12"/>
    </row>
    <row r="13" spans="1:9" ht="28.5" customHeight="1">
      <c r="A13" s="19">
        <v>3</v>
      </c>
      <c r="B13" s="11" t="s">
        <v>11</v>
      </c>
      <c r="C13" s="15">
        <v>270.3</v>
      </c>
      <c r="D13" s="16" t="s">
        <v>12</v>
      </c>
      <c r="E13" s="15">
        <v>375.2</v>
      </c>
      <c r="F13" s="15">
        <v>77.67</v>
      </c>
      <c r="G13" s="16">
        <v>51.85</v>
      </c>
      <c r="H13" s="16">
        <v>0.29</v>
      </c>
      <c r="I13" s="13"/>
    </row>
    <row r="14" spans="1:9" ht="28.5" customHeight="1">
      <c r="A14" s="19">
        <v>4</v>
      </c>
      <c r="B14" s="11" t="s">
        <v>14</v>
      </c>
      <c r="C14" s="15">
        <v>24.5</v>
      </c>
      <c r="D14" s="16" t="s">
        <v>15</v>
      </c>
      <c r="E14" s="15">
        <v>424.83</v>
      </c>
      <c r="F14" s="15">
        <v>36.3</v>
      </c>
      <c r="G14" s="16">
        <v>7.1</v>
      </c>
      <c r="H14" s="16">
        <v>9.5</v>
      </c>
      <c r="I14" s="13"/>
    </row>
    <row r="15" spans="1:9" ht="28.5" customHeight="1">
      <c r="A15" s="19">
        <v>5</v>
      </c>
      <c r="B15" s="8" t="s">
        <v>16</v>
      </c>
      <c r="C15" s="18">
        <v>36.6</v>
      </c>
      <c r="D15" s="16" t="s">
        <v>10</v>
      </c>
      <c r="E15" s="18">
        <v>53</v>
      </c>
      <c r="F15" s="18">
        <f>E15*40%*70%</f>
        <v>14.84</v>
      </c>
      <c r="G15" s="16">
        <v>7</v>
      </c>
      <c r="H15" s="16">
        <v>2</v>
      </c>
      <c r="I15" s="13"/>
    </row>
    <row r="16" spans="1:9" ht="28.5" customHeight="1">
      <c r="A16" s="19">
        <v>6</v>
      </c>
      <c r="B16" s="8" t="s">
        <v>17</v>
      </c>
      <c r="C16" s="18">
        <v>154.4</v>
      </c>
      <c r="D16" s="16" t="s">
        <v>10</v>
      </c>
      <c r="E16" s="18">
        <v>180</v>
      </c>
      <c r="F16" s="18">
        <f>E16*40%*70%</f>
        <v>50.4</v>
      </c>
      <c r="G16" s="16">
        <v>10.99375</v>
      </c>
      <c r="H16" s="16">
        <v>11.50625</v>
      </c>
      <c r="I16" s="13"/>
    </row>
    <row r="17" spans="2:7" ht="15">
      <c r="B17" s="17"/>
      <c r="C17" s="17"/>
      <c r="D17" s="17"/>
      <c r="E17" s="17"/>
      <c r="F17" s="17"/>
      <c r="G17" s="17"/>
    </row>
  </sheetData>
  <sheetProtection/>
  <mergeCells count="12">
    <mergeCell ref="A1:I1"/>
    <mergeCell ref="H2:I2"/>
    <mergeCell ref="A2:C2"/>
    <mergeCell ref="A3:A4"/>
    <mergeCell ref="B3:B4"/>
    <mergeCell ref="F3:G3"/>
    <mergeCell ref="I3:I4"/>
    <mergeCell ref="D3:D4"/>
    <mergeCell ref="C3:C4"/>
    <mergeCell ref="A5:B5"/>
    <mergeCell ref="H3:H4"/>
    <mergeCell ref="E3:E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&amp;L附件1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6" sqref="L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2016-01-31T04:49:59Z</cp:lastPrinted>
  <dcterms:created xsi:type="dcterms:W3CDTF">2006-09-13T11:21:51Z</dcterms:created>
  <dcterms:modified xsi:type="dcterms:W3CDTF">2016-01-31T04:50:00Z</dcterms:modified>
  <cp:category/>
  <cp:version/>
  <cp:contentType/>
  <cp:contentStatus/>
</cp:coreProperties>
</file>