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计划管理\2017年省计划\！！！！！下达2017年省计划\!计划正式报省财政厅2.23\"/>
    </mc:Choice>
  </mc:AlternateContent>
  <bookViews>
    <workbookView xWindow="0" yWindow="0" windowWidth="19320" windowHeight="110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Sheet1!$A$3:$IX$61</definedName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H5" i="1" l="1"/>
  <c r="I5" i="1"/>
  <c r="H9" i="1"/>
  <c r="I9" i="1"/>
  <c r="H14" i="1"/>
  <c r="I14" i="1"/>
  <c r="H16" i="1"/>
  <c r="I16" i="1"/>
  <c r="H18" i="1"/>
  <c r="I18" i="1"/>
  <c r="H20" i="1"/>
  <c r="I20" i="1"/>
  <c r="H24" i="1"/>
  <c r="I24" i="1"/>
  <c r="H26" i="1"/>
  <c r="I26" i="1"/>
  <c r="H29" i="1"/>
  <c r="I29" i="1"/>
  <c r="H32" i="1"/>
  <c r="I32" i="1"/>
  <c r="H36" i="1"/>
  <c r="I36" i="1"/>
  <c r="H39" i="1"/>
  <c r="I39" i="1"/>
  <c r="H43" i="1"/>
  <c r="I43" i="1"/>
  <c r="H46" i="1"/>
  <c r="I46" i="1"/>
  <c r="H48" i="1"/>
  <c r="I48" i="1"/>
  <c r="H51" i="1"/>
  <c r="I51" i="1"/>
  <c r="H54" i="1"/>
  <c r="I54" i="1"/>
  <c r="H57" i="1"/>
  <c r="I57" i="1"/>
  <c r="H60" i="1"/>
  <c r="I60" i="1"/>
  <c r="I4" i="1" l="1"/>
  <c r="H4" i="1"/>
  <c r="J60" i="1"/>
  <c r="J57" i="1"/>
  <c r="J54" i="1"/>
  <c r="J51" i="1"/>
  <c r="J48" i="1"/>
  <c r="J46" i="1"/>
  <c r="J43" i="1"/>
  <c r="J39" i="1"/>
  <c r="J36" i="1"/>
  <c r="J32" i="1"/>
  <c r="J29" i="1"/>
  <c r="J26" i="1"/>
  <c r="J24" i="1"/>
  <c r="J20" i="1"/>
  <c r="J18" i="1"/>
  <c r="J16" i="1"/>
  <c r="J14" i="1"/>
  <c r="J9" i="1"/>
  <c r="J5" i="1"/>
  <c r="J4" i="1" l="1"/>
</calcChain>
</file>

<file path=xl/sharedStrings.xml><?xml version="1.0" encoding="utf-8"?>
<sst xmlns="http://schemas.openxmlformats.org/spreadsheetml/2006/main" count="299" uniqueCount="166">
  <si>
    <t>序号</t>
  </si>
  <si>
    <t>项目单位</t>
  </si>
  <si>
    <t>项目名称</t>
  </si>
  <si>
    <t>站级</t>
  </si>
  <si>
    <t>站场类型</t>
  </si>
  <si>
    <t>地区属性</t>
  </si>
  <si>
    <t>建设性质</t>
  </si>
  <si>
    <t>前期批复</t>
  </si>
  <si>
    <t>备注</t>
  </si>
  <si>
    <t>总计</t>
  </si>
  <si>
    <t>广州小计</t>
  </si>
  <si>
    <t>广州市交通集团</t>
  </si>
  <si>
    <t>一级</t>
  </si>
  <si>
    <t>国家级枢纽站</t>
  </si>
  <si>
    <t>平原</t>
  </si>
  <si>
    <t>专项改造</t>
  </si>
  <si>
    <t>二级</t>
  </si>
  <si>
    <t>广东省航运集团</t>
  </si>
  <si>
    <t>广州南沙国际物流园区</t>
  </si>
  <si>
    <t>新建</t>
  </si>
  <si>
    <t>备案编号：120192580010854</t>
  </si>
  <si>
    <t>广州市第二公共汽车公司</t>
  </si>
  <si>
    <t>小型专用、商务、专线客运站</t>
  </si>
  <si>
    <t>深圳小计</t>
  </si>
  <si>
    <t>深圳市新通发运输有限公司</t>
  </si>
  <si>
    <t>宝安区新通发汽车客运站</t>
  </si>
  <si>
    <t>简易级</t>
  </si>
  <si>
    <t>县以上一般站</t>
  </si>
  <si>
    <t>深交客[2013]131号</t>
  </si>
  <si>
    <t>深圳市龙运发汽车服务有限公司</t>
  </si>
  <si>
    <t>深圳市龙岗大鹏汽车客运站</t>
  </si>
  <si>
    <t>三级</t>
  </si>
  <si>
    <t>县级枢纽站</t>
  </si>
  <si>
    <t>整体改造</t>
  </si>
  <si>
    <t>深圳市侨社汽车运输有限公司</t>
  </si>
  <si>
    <t>深圳侨社汽车客运站</t>
  </si>
  <si>
    <t>深圳市客运服务有限公司罗湖汽车客运站</t>
  </si>
  <si>
    <t>罗湖汽车站旅游、商务服务项目</t>
  </si>
  <si>
    <t>珠海小计</t>
  </si>
  <si>
    <t>珠海市拱运汽车运输有限公司</t>
  </si>
  <si>
    <t>珠海市南湾长途汽车客货运站</t>
  </si>
  <si>
    <t>珠计基[2003]125号</t>
  </si>
  <si>
    <t>汕头小计</t>
  </si>
  <si>
    <t>汕头市潮南区粤运汽车客运有限公司</t>
  </si>
  <si>
    <t>汕头市潮南区粤运汽车客运站</t>
  </si>
  <si>
    <t>东西两翼</t>
  </si>
  <si>
    <t>汕潮南发改〔2012〕1号 、粤交规函〔2012〕1851号</t>
  </si>
  <si>
    <t>佛山小计</t>
  </si>
  <si>
    <t>佛山市三水区运发有限公司</t>
  </si>
  <si>
    <t>佛山市三水区运发有限公司大塘汽车客运站</t>
  </si>
  <si>
    <t>三发规大（2013）6号</t>
  </si>
  <si>
    <t>韶关小计</t>
  </si>
  <si>
    <t>韶关市粤运汽车运输有限公司</t>
  </si>
  <si>
    <t>乐昌汽车客运站</t>
  </si>
  <si>
    <t>二级B类</t>
  </si>
  <si>
    <t>迁建</t>
  </si>
  <si>
    <t>乐发改〔2009〕88号</t>
  </si>
  <si>
    <t>南岭国家森林公园汽车客运站</t>
  </si>
  <si>
    <t>四级</t>
  </si>
  <si>
    <t>山区</t>
  </si>
  <si>
    <t>乳发改字〔2009〕182号</t>
  </si>
  <si>
    <t xml:space="preserve"> 韶关市粤运汽车运输有限公司</t>
  </si>
  <si>
    <t>乳源旅游集散中心（含小件快运）</t>
  </si>
  <si>
    <t>特困县</t>
  </si>
  <si>
    <t>湛江小计</t>
  </si>
  <si>
    <t>雷州市雷城汽车客运站有限责任公司</t>
  </si>
  <si>
    <t>雷州市雷城汽车客运站</t>
  </si>
  <si>
    <t>肇庆小计</t>
  </si>
  <si>
    <t>肇庆市粤运汽车运输有限公司封开南丰汽车客运站</t>
  </si>
  <si>
    <t>封开南丰汽车客运站</t>
  </si>
  <si>
    <t>乡镇站</t>
  </si>
  <si>
    <t>升级改建</t>
  </si>
  <si>
    <t>备案项目编号：2015-441225-54-03-003666</t>
  </si>
  <si>
    <t>肇庆市粤运汽车运输有限公司</t>
  </si>
  <si>
    <t>汽车客运站旅游集散中心（含小件快运）</t>
  </si>
  <si>
    <t>江门小计</t>
  </si>
  <si>
    <t>台山市赤溪钦头客运站</t>
  </si>
  <si>
    <t>广东省江门市汽运集团有限公司鹤山汽车总站</t>
  </si>
  <si>
    <t>鹤山汽车总站公共电动汽车充电站建设项目</t>
  </si>
  <si>
    <t>省级枢纽站</t>
  </si>
  <si>
    <t>2016-440784-54-03-000140</t>
  </si>
  <si>
    <t>茂名小计</t>
  </si>
  <si>
    <t>茂名市交通建设投资集团有限公司</t>
  </si>
  <si>
    <t>茂名综合客运枢纽站</t>
  </si>
  <si>
    <t>茂名市交投物流园</t>
  </si>
  <si>
    <t>信宜汽车客运站</t>
  </si>
  <si>
    <t>梅州小计</t>
  </si>
  <si>
    <t>梅州市粤运汽车运输有限公司</t>
  </si>
  <si>
    <t>梅州市中心枢纽汽车站</t>
  </si>
  <si>
    <t>梅市发改工交[2010]79号</t>
  </si>
  <si>
    <t>河源小计</t>
  </si>
  <si>
    <t>河源市粤运汽车运输有限公司</t>
  </si>
  <si>
    <t>河源市城南汽车客运站</t>
  </si>
  <si>
    <t>河府〔2011〕86号</t>
  </si>
  <si>
    <t>龙川县新城客运站</t>
  </si>
  <si>
    <t xml:space="preserve"> 河源市粤运汽车运输有限公司  </t>
  </si>
  <si>
    <t>阳江小计</t>
  </si>
  <si>
    <t>阳江市阳东新东宝交通运输有限公司</t>
  </si>
  <si>
    <t>阳东新洲客运站</t>
  </si>
  <si>
    <t>广东粤运朗日股份有限公司阳江汽车客运站</t>
  </si>
  <si>
    <t>清远小计</t>
  </si>
  <si>
    <t>清远市粤运汽车运输有限公司英德汽车客运站</t>
  </si>
  <si>
    <t>英德大站汽车客运站</t>
  </si>
  <si>
    <t>英发改资[2010]151号</t>
  </si>
  <si>
    <t>东莞小计</t>
  </si>
  <si>
    <t>东莞市长通实业投资有限公司</t>
  </si>
  <si>
    <t>东莞市厚街汽车客运站</t>
  </si>
  <si>
    <t>东莞市百茂实业投资有限公司</t>
  </si>
  <si>
    <t>东莞市百茂物流中心</t>
  </si>
  <si>
    <t>广东省企业投资项目备案证20164419005403000854</t>
  </si>
  <si>
    <t>中山小计</t>
  </si>
  <si>
    <t>中山市三乡镇集体资产资源经营管理有限公司</t>
  </si>
  <si>
    <t>中山市三乡镇中心汽车客运站</t>
  </si>
  <si>
    <t>一级A</t>
  </si>
  <si>
    <t>中发改基函[2013]9号</t>
  </si>
  <si>
    <t>中山市三角车站有限公司</t>
  </si>
  <si>
    <t>中山市三角汽车客运站</t>
  </si>
  <si>
    <t>潮州小计</t>
  </si>
  <si>
    <t>潮州市粤运汽车运输有限公司</t>
  </si>
  <si>
    <t>桥东综合运输枢纽</t>
  </si>
  <si>
    <t>潮府办纪[2016]7号
潮府办纪[2016]47号</t>
  </si>
  <si>
    <t>饶平县汽车运输总公司</t>
  </si>
  <si>
    <t>饶平县新城区客运站</t>
  </si>
  <si>
    <t>揭阳小计</t>
  </si>
  <si>
    <t>揭阳市交通发展总公司</t>
  </si>
  <si>
    <t>揭阳市岐山汽车客运站</t>
  </si>
  <si>
    <t>一级B</t>
  </si>
  <si>
    <t>揭阳市发展和改革局备案编号：135202523110065</t>
  </si>
  <si>
    <t>惠来县葵西汽车客运站有限公司</t>
  </si>
  <si>
    <t>惠来葵西汽车客运站</t>
  </si>
  <si>
    <t>云浮小计</t>
  </si>
  <si>
    <t>云浮市汽车运输集团有限公司</t>
  </si>
  <si>
    <t>郁南县平台古勉汽车客运站</t>
  </si>
  <si>
    <t>云交运[2013]117号</t>
  </si>
  <si>
    <t>江交运[2016]126号</t>
    <phoneticPr fontId="1" type="noConversion"/>
  </si>
  <si>
    <t>中交[2015]286号</t>
    <phoneticPr fontId="1" type="noConversion"/>
  </si>
  <si>
    <t>潮交运[2016]87号</t>
    <phoneticPr fontId="1" type="noConversion"/>
  </si>
  <si>
    <t>揭市交[2016]211号</t>
    <phoneticPr fontId="1" type="noConversion"/>
  </si>
  <si>
    <t>茂交运函[2016]53号</t>
    <phoneticPr fontId="1" type="noConversion"/>
  </si>
  <si>
    <t>阳交呈[2016]73号</t>
    <phoneticPr fontId="1" type="noConversion"/>
  </si>
  <si>
    <t>深交函[2016]1676号</t>
    <phoneticPr fontId="1" type="noConversion"/>
  </si>
  <si>
    <t>肇交字[2016]154号</t>
  </si>
  <si>
    <t>河交[2016]44号</t>
    <phoneticPr fontId="1" type="noConversion"/>
  </si>
  <si>
    <t>韶交规〔2016〕271号</t>
    <phoneticPr fontId="1" type="noConversion"/>
  </si>
  <si>
    <t>穗交[2016]268号</t>
    <phoneticPr fontId="1" type="noConversion"/>
  </si>
  <si>
    <t>湛交报[2015]626</t>
    <phoneticPr fontId="1" type="noConversion"/>
  </si>
  <si>
    <t>国家级枢纽站</t>
    <phoneticPr fontId="1" type="noConversion"/>
  </si>
  <si>
    <t>山区</t>
    <phoneticPr fontId="1" type="noConversion"/>
  </si>
  <si>
    <t>粤交集投[2016]20号</t>
    <phoneticPr fontId="1" type="noConversion"/>
  </si>
  <si>
    <t>东莞市客运枢纽站场布局规划及市政府批复</t>
    <phoneticPr fontId="1" type="noConversion"/>
  </si>
  <si>
    <t>县以上一般站</t>
    <phoneticPr fontId="1" type="noConversion"/>
  </si>
  <si>
    <t>县级枢纽站</t>
    <phoneticPr fontId="1" type="noConversion"/>
  </si>
  <si>
    <t>创新试点项目</t>
    <phoneticPr fontId="1" type="noConversion"/>
  </si>
  <si>
    <t>创新试点项目</t>
    <phoneticPr fontId="1" type="noConversion"/>
  </si>
  <si>
    <t>创新试点项目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</si>
  <si>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</si>
  <si>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</si>
  <si>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</si>
  <si>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山区</t>
    <phoneticPr fontId="1" type="noConversion"/>
  </si>
  <si>
    <t>特困县</t>
    <phoneticPr fontId="1" type="noConversion"/>
  </si>
  <si>
    <t>2017年公路客货站场建设省投资补助计划建议</t>
    <phoneticPr fontId="1" type="noConversion"/>
  </si>
  <si>
    <t>省已补助</t>
    <phoneticPr fontId="1" type="noConversion"/>
  </si>
  <si>
    <t>2017年安排省补助金额</t>
    <phoneticPr fontId="1" type="noConversion"/>
  </si>
  <si>
    <t>单位：万元</t>
    <phoneticPr fontId="1" type="noConversion"/>
  </si>
  <si>
    <t>省补助总额</t>
    <phoneticPr fontId="1" type="noConversion"/>
  </si>
  <si>
    <t>龙交函[2012]87号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</si>
</sst>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6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61"/>
  <sheetViews>
    <sheetView showZeros="0" tabSelected="1" topLeftCell="A53" workbookViewId="0">
      <selection activeCell="L61" sqref="A3:L61"/>
    </sheetView>
  </sheetViews>
  <sheetFormatPr defaultColWidth="9" defaultRowHeight="13.5" x14ac:dyDescent="0.15"/>
  <cols>
    <col min="1" max="1" width="4.625" style="2" customWidth="1"/>
    <col min="2" max="2" width="15.625" style="2" customWidth="1"/>
    <col min="3" max="3" width="16.375" style="2" customWidth="1"/>
    <col min="4" max="4" width="5.375" style="2" customWidth="1"/>
    <col min="5" max="5" width="8.25" style="2" customWidth="1"/>
    <col min="6" max="6" width="5.5" style="2" customWidth="1"/>
    <col min="7" max="7" width="5.25" style="2" customWidth="1"/>
    <col min="8" max="8" width="11.5" style="2" customWidth="1"/>
    <col min="9" max="9" width="7" style="2" customWidth="1"/>
    <col min="10" max="10" width="11.5" style="3" customWidth="1"/>
    <col min="11" max="11" width="17.875" style="3" customWidth="1"/>
    <col min="12" max="12" width="14.625" style="4" customWidth="1"/>
    <col min="13" max="258" width="9" style="2" customWidth="1"/>
  </cols>
  <sheetData>
    <row r="1" spans="1:258" ht="35.25" customHeight="1" x14ac:dyDescent="0.15">
      <c r="A1" s="19" t="s">
        <v>160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258" ht="16.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5" t="s">
        <v>163</v>
      </c>
    </row>
    <row r="3" spans="1:258" s="1" customFormat="1" ht="31.5" customHeight="1" x14ac:dyDescent="0.15">
      <c r="A3" s="20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16" t="s">
        <v>164</v>
      </c>
      <c r="I3" s="6" t="s">
        <v>161</v>
      </c>
      <c r="J3" s="7" t="s">
        <v>162</v>
      </c>
      <c r="K3" s="7" t="s">
        <v>7</v>
      </c>
      <c r="L3" s="21" t="s">
        <v>8</v>
      </c>
    </row>
    <row r="4" spans="1:258" s="12" customFormat="1" ht="18.600000000000001" customHeight="1" x14ac:dyDescent="0.15">
      <c r="A4" s="22" t="s">
        <v>9</v>
      </c>
      <c r="B4" s="18"/>
      <c r="C4" s="18"/>
      <c r="D4" s="18"/>
      <c r="E4" s="18"/>
      <c r="F4" s="18"/>
      <c r="G4" s="18"/>
      <c r="H4" s="17">
        <f>SUM(H5:H61)/2</f>
        <v>6342.5</v>
      </c>
      <c r="I4" s="17">
        <f>SUM(I5:I61)/2</f>
        <v>450</v>
      </c>
      <c r="J4" s="17">
        <f>SUM(J5:J61)/2</f>
        <v>3500</v>
      </c>
      <c r="K4" s="17"/>
      <c r="L4" s="2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</row>
    <row r="5" spans="1:258" s="13" customFormat="1" ht="18.600000000000001" customHeight="1" x14ac:dyDescent="0.15">
      <c r="A5" s="22" t="s">
        <v>10</v>
      </c>
      <c r="B5" s="18"/>
      <c r="C5" s="18"/>
      <c r="D5" s="18"/>
      <c r="E5" s="18"/>
      <c r="F5" s="18"/>
      <c r="G5" s="18"/>
      <c r="H5" s="17">
        <f t="shared" ref="H5:I5" si="0">SUM(H6:H8)</f>
        <v>450</v>
      </c>
      <c r="I5" s="17">
        <f t="shared" si="0"/>
        <v>0</v>
      </c>
      <c r="J5" s="17">
        <f>SUM(J6:J8)</f>
        <v>320</v>
      </c>
      <c r="K5" s="17"/>
      <c r="L5" s="23"/>
    </row>
    <row r="6" spans="1:258" s="1" customFormat="1" ht="24" x14ac:dyDescent="0.15">
      <c r="A6" s="20">
        <v>1</v>
      </c>
      <c r="B6" s="6" t="s">
        <v>17</v>
      </c>
      <c r="C6" s="8" t="s">
        <v>18</v>
      </c>
      <c r="D6" s="6"/>
      <c r="E6" s="6" t="s">
        <v>13</v>
      </c>
      <c r="F6" s="6" t="s">
        <v>14</v>
      </c>
      <c r="G6" s="6" t="s">
        <v>19</v>
      </c>
      <c r="H6" s="6">
        <v>250</v>
      </c>
      <c r="I6" s="6">
        <v>0</v>
      </c>
      <c r="J6" s="6">
        <v>200</v>
      </c>
      <c r="K6" s="6" t="s">
        <v>20</v>
      </c>
      <c r="L6" s="24"/>
    </row>
    <row r="7" spans="1:258" s="1" customFormat="1" ht="24" x14ac:dyDescent="0.15">
      <c r="A7" s="20">
        <v>2</v>
      </c>
      <c r="B7" s="6" t="s">
        <v>21</v>
      </c>
      <c r="C7" s="8" t="s">
        <v>22</v>
      </c>
      <c r="D7" s="6" t="s">
        <v>155</v>
      </c>
      <c r="E7" s="6" t="s">
        <v>152</v>
      </c>
      <c r="F7" s="6" t="s">
        <v>14</v>
      </c>
      <c r="G7" s="6" t="s">
        <v>19</v>
      </c>
      <c r="H7" s="6">
        <v>100</v>
      </c>
      <c r="I7" s="6">
        <v>0</v>
      </c>
      <c r="J7" s="6">
        <v>60</v>
      </c>
      <c r="K7" s="6" t="s">
        <v>144</v>
      </c>
      <c r="L7" s="24"/>
    </row>
    <row r="8" spans="1:258" s="1" customFormat="1" ht="24" x14ac:dyDescent="0.15">
      <c r="A8" s="20">
        <v>3</v>
      </c>
      <c r="B8" s="6" t="s">
        <v>11</v>
      </c>
      <c r="C8" s="8" t="s">
        <v>22</v>
      </c>
      <c r="D8" s="16" t="s">
        <v>156</v>
      </c>
      <c r="E8" s="6" t="s">
        <v>153</v>
      </c>
      <c r="F8" s="6" t="s">
        <v>14</v>
      </c>
      <c r="G8" s="6" t="s">
        <v>19</v>
      </c>
      <c r="H8" s="6">
        <v>100</v>
      </c>
      <c r="I8" s="6">
        <v>0</v>
      </c>
      <c r="J8" s="6">
        <v>60</v>
      </c>
      <c r="K8" s="6" t="s">
        <v>144</v>
      </c>
      <c r="L8" s="24"/>
    </row>
    <row r="9" spans="1:258" s="13" customFormat="1" ht="18.600000000000001" customHeight="1" x14ac:dyDescent="0.15">
      <c r="A9" s="22" t="s">
        <v>23</v>
      </c>
      <c r="B9" s="18"/>
      <c r="C9" s="18"/>
      <c r="D9" s="18"/>
      <c r="E9" s="18"/>
      <c r="F9" s="18"/>
      <c r="G9" s="18"/>
      <c r="H9" s="17">
        <f t="shared" ref="H9:I9" si="1">SUM(H10:H13)</f>
        <v>280</v>
      </c>
      <c r="I9" s="17">
        <f t="shared" si="1"/>
        <v>0</v>
      </c>
      <c r="J9" s="17">
        <f>SUM(J10:J13)</f>
        <v>230</v>
      </c>
      <c r="K9" s="17"/>
      <c r="L9" s="23"/>
    </row>
    <row r="10" spans="1:258" s="1" customFormat="1" ht="37.5" customHeight="1" x14ac:dyDescent="0.15">
      <c r="A10" s="20">
        <v>4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14</v>
      </c>
      <c r="G10" s="6" t="s">
        <v>19</v>
      </c>
      <c r="H10" s="6">
        <v>30</v>
      </c>
      <c r="I10" s="6">
        <v>0</v>
      </c>
      <c r="J10" s="6">
        <v>30</v>
      </c>
      <c r="K10" s="6" t="s">
        <v>28</v>
      </c>
      <c r="L10" s="24"/>
    </row>
    <row r="11" spans="1:258" s="1" customFormat="1" ht="24" x14ac:dyDescent="0.15">
      <c r="A11" s="20">
        <v>5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14</v>
      </c>
      <c r="G11" s="6" t="s">
        <v>33</v>
      </c>
      <c r="H11" s="6">
        <v>40</v>
      </c>
      <c r="I11" s="6">
        <v>0</v>
      </c>
      <c r="J11" s="6">
        <v>40</v>
      </c>
      <c r="K11" s="6" t="s">
        <v>28</v>
      </c>
      <c r="L11" s="24"/>
    </row>
    <row r="12" spans="1:258" s="1" customFormat="1" ht="24" x14ac:dyDescent="0.15">
      <c r="A12" s="20">
        <v>6</v>
      </c>
      <c r="B12" s="6" t="s">
        <v>34</v>
      </c>
      <c r="C12" s="6" t="s">
        <v>35</v>
      </c>
      <c r="D12" s="6" t="s">
        <v>16</v>
      </c>
      <c r="E12" s="6" t="s">
        <v>13</v>
      </c>
      <c r="F12" s="6" t="s">
        <v>14</v>
      </c>
      <c r="G12" s="6" t="s">
        <v>33</v>
      </c>
      <c r="H12" s="6">
        <v>150</v>
      </c>
      <c r="I12" s="6">
        <v>0</v>
      </c>
      <c r="J12" s="6">
        <v>100</v>
      </c>
      <c r="K12" s="6" t="s">
        <v>140</v>
      </c>
      <c r="L12" s="24"/>
    </row>
    <row r="13" spans="1:258" s="1" customFormat="1" ht="24" x14ac:dyDescent="0.15">
      <c r="A13" s="20">
        <v>7</v>
      </c>
      <c r="B13" s="6" t="s">
        <v>36</v>
      </c>
      <c r="C13" s="6" t="s">
        <v>37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v>60</v>
      </c>
      <c r="I13" s="6">
        <v>0</v>
      </c>
      <c r="J13" s="6">
        <v>60</v>
      </c>
      <c r="K13" s="6" t="s">
        <v>140</v>
      </c>
      <c r="L13" s="24"/>
    </row>
    <row r="14" spans="1:258" s="13" customFormat="1" ht="18.600000000000001" customHeight="1" x14ac:dyDescent="0.15">
      <c r="A14" s="22" t="s">
        <v>38</v>
      </c>
      <c r="B14" s="18"/>
      <c r="C14" s="18"/>
      <c r="D14" s="18"/>
      <c r="E14" s="18"/>
      <c r="F14" s="18"/>
      <c r="G14" s="18"/>
      <c r="H14" s="17">
        <f t="shared" ref="H14:I14" si="2">SUM(H15)</f>
        <v>300</v>
      </c>
      <c r="I14" s="17">
        <f t="shared" si="2"/>
        <v>0</v>
      </c>
      <c r="J14" s="17">
        <f>SUM(J15)</f>
        <v>200</v>
      </c>
      <c r="K14" s="17"/>
      <c r="L14" s="23"/>
    </row>
    <row r="15" spans="1:258" ht="24" x14ac:dyDescent="0.15">
      <c r="A15" s="20">
        <v>8</v>
      </c>
      <c r="B15" s="6" t="s">
        <v>39</v>
      </c>
      <c r="C15" s="6" t="s">
        <v>40</v>
      </c>
      <c r="D15" s="6" t="s">
        <v>16</v>
      </c>
      <c r="E15" s="6" t="s">
        <v>13</v>
      </c>
      <c r="F15" s="6" t="s">
        <v>14</v>
      </c>
      <c r="G15" s="6" t="s">
        <v>19</v>
      </c>
      <c r="H15" s="6">
        <v>300</v>
      </c>
      <c r="I15" s="6">
        <v>0</v>
      </c>
      <c r="J15" s="6">
        <v>200</v>
      </c>
      <c r="K15" s="6" t="s">
        <v>41</v>
      </c>
      <c r="L15" s="2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</row>
    <row r="16" spans="1:258" s="12" customFormat="1" ht="18.600000000000001" customHeight="1" x14ac:dyDescent="0.15">
      <c r="A16" s="22" t="s">
        <v>42</v>
      </c>
      <c r="B16" s="18"/>
      <c r="C16" s="18"/>
      <c r="D16" s="18"/>
      <c r="E16" s="18"/>
      <c r="F16" s="18"/>
      <c r="G16" s="18"/>
      <c r="H16" s="17">
        <f t="shared" ref="H16:I16" si="3">SUM(H17:H17)</f>
        <v>400</v>
      </c>
      <c r="I16" s="17">
        <f t="shared" si="3"/>
        <v>0</v>
      </c>
      <c r="J16" s="17">
        <f>SUM(J17:J17)</f>
        <v>200</v>
      </c>
      <c r="K16" s="17"/>
      <c r="L16" s="23"/>
    </row>
    <row r="17" spans="1:258" ht="36" x14ac:dyDescent="0.15">
      <c r="A17" s="20">
        <v>9</v>
      </c>
      <c r="B17" s="6" t="s">
        <v>43</v>
      </c>
      <c r="C17" s="6" t="s">
        <v>44</v>
      </c>
      <c r="D17" s="6" t="s">
        <v>16</v>
      </c>
      <c r="E17" s="6" t="s">
        <v>13</v>
      </c>
      <c r="F17" s="6" t="s">
        <v>45</v>
      </c>
      <c r="G17" s="6" t="s">
        <v>19</v>
      </c>
      <c r="H17" s="6">
        <v>400</v>
      </c>
      <c r="I17" s="6">
        <v>0</v>
      </c>
      <c r="J17" s="6">
        <v>200</v>
      </c>
      <c r="K17" s="6" t="s">
        <v>46</v>
      </c>
      <c r="L17" s="24"/>
    </row>
    <row r="18" spans="1:258" s="12" customFormat="1" ht="18.600000000000001" customHeight="1" x14ac:dyDescent="0.15">
      <c r="A18" s="22" t="s">
        <v>47</v>
      </c>
      <c r="B18" s="18"/>
      <c r="C18" s="18"/>
      <c r="D18" s="18"/>
      <c r="E18" s="18"/>
      <c r="F18" s="18"/>
      <c r="G18" s="18"/>
      <c r="H18" s="17">
        <f t="shared" ref="H18:I18" si="4">SUM(H19)</f>
        <v>80</v>
      </c>
      <c r="I18" s="17">
        <f t="shared" si="4"/>
        <v>0</v>
      </c>
      <c r="J18" s="17">
        <f>SUM(J19)</f>
        <v>80</v>
      </c>
      <c r="K18" s="17"/>
      <c r="L18" s="23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36" x14ac:dyDescent="0.15">
      <c r="A19" s="20">
        <v>10</v>
      </c>
      <c r="B19" s="6" t="s">
        <v>48</v>
      </c>
      <c r="C19" s="6" t="s">
        <v>49</v>
      </c>
      <c r="D19" s="6" t="s">
        <v>31</v>
      </c>
      <c r="E19" s="6" t="s">
        <v>32</v>
      </c>
      <c r="F19" s="6" t="s">
        <v>14</v>
      </c>
      <c r="G19" s="6" t="s">
        <v>19</v>
      </c>
      <c r="H19" s="6">
        <v>80</v>
      </c>
      <c r="I19" s="6">
        <v>0</v>
      </c>
      <c r="J19" s="6">
        <v>80</v>
      </c>
      <c r="K19" s="6" t="s">
        <v>50</v>
      </c>
      <c r="L19" s="24"/>
    </row>
    <row r="20" spans="1:258" s="12" customFormat="1" ht="18.600000000000001" customHeight="1" x14ac:dyDescent="0.15">
      <c r="A20" s="22" t="s">
        <v>51</v>
      </c>
      <c r="B20" s="18"/>
      <c r="C20" s="18"/>
      <c r="D20" s="18"/>
      <c r="E20" s="18"/>
      <c r="F20" s="18"/>
      <c r="G20" s="18"/>
      <c r="H20" s="17">
        <f t="shared" ref="H20:I20" si="5">SUM(H21:H23)</f>
        <v>320</v>
      </c>
      <c r="I20" s="17">
        <f t="shared" si="5"/>
        <v>0</v>
      </c>
      <c r="J20" s="17">
        <f>SUM(J21:J23)</f>
        <v>320</v>
      </c>
      <c r="K20" s="17"/>
      <c r="L20" s="23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8" ht="24" x14ac:dyDescent="0.15">
      <c r="A21" s="20">
        <v>11</v>
      </c>
      <c r="B21" s="6" t="s">
        <v>52</v>
      </c>
      <c r="C21" s="6" t="s">
        <v>53</v>
      </c>
      <c r="D21" s="6" t="s">
        <v>54</v>
      </c>
      <c r="E21" s="6" t="s">
        <v>32</v>
      </c>
      <c r="F21" s="6" t="s">
        <v>45</v>
      </c>
      <c r="G21" s="6" t="s">
        <v>55</v>
      </c>
      <c r="H21" s="6">
        <v>200</v>
      </c>
      <c r="I21" s="6">
        <v>0</v>
      </c>
      <c r="J21" s="6">
        <v>200</v>
      </c>
      <c r="K21" s="6" t="s">
        <v>56</v>
      </c>
      <c r="L21" s="24"/>
    </row>
    <row r="22" spans="1:258" ht="24" x14ac:dyDescent="0.15">
      <c r="A22" s="20">
        <v>12</v>
      </c>
      <c r="B22" s="6" t="s">
        <v>52</v>
      </c>
      <c r="C22" s="6" t="s">
        <v>57</v>
      </c>
      <c r="D22" s="6" t="s">
        <v>58</v>
      </c>
      <c r="E22" s="6" t="s">
        <v>27</v>
      </c>
      <c r="F22" s="6" t="s">
        <v>59</v>
      </c>
      <c r="G22" s="6" t="s">
        <v>19</v>
      </c>
      <c r="H22" s="6">
        <v>100</v>
      </c>
      <c r="I22" s="6">
        <v>0</v>
      </c>
      <c r="J22" s="6">
        <v>100</v>
      </c>
      <c r="K22" s="6" t="s">
        <v>60</v>
      </c>
      <c r="L22" s="24"/>
    </row>
    <row r="23" spans="1:258" ht="24" x14ac:dyDescent="0.15">
      <c r="A23" s="20">
        <v>13</v>
      </c>
      <c r="B23" s="6" t="s">
        <v>61</v>
      </c>
      <c r="C23" s="6" t="s">
        <v>62</v>
      </c>
      <c r="D23" s="6" t="s">
        <v>155</v>
      </c>
      <c r="E23" s="6" t="s">
        <v>154</v>
      </c>
      <c r="F23" s="6" t="s">
        <v>63</v>
      </c>
      <c r="G23" s="6" t="s">
        <v>15</v>
      </c>
      <c r="H23" s="6">
        <v>20</v>
      </c>
      <c r="I23" s="6">
        <v>0</v>
      </c>
      <c r="J23" s="6">
        <v>20</v>
      </c>
      <c r="K23" s="6" t="s">
        <v>143</v>
      </c>
      <c r="L23" s="24"/>
    </row>
    <row r="24" spans="1:258" s="12" customFormat="1" ht="18.600000000000001" customHeight="1" x14ac:dyDescent="0.15">
      <c r="A24" s="22" t="s">
        <v>64</v>
      </c>
      <c r="B24" s="18"/>
      <c r="C24" s="18"/>
      <c r="D24" s="18"/>
      <c r="E24" s="18"/>
      <c r="F24" s="18"/>
      <c r="G24" s="18"/>
      <c r="H24" s="17">
        <f t="shared" ref="H24:I24" si="6">SUM(H25:H25)</f>
        <v>100</v>
      </c>
      <c r="I24" s="17">
        <f t="shared" si="6"/>
        <v>0</v>
      </c>
      <c r="J24" s="17">
        <f>SUM(J25:J25)</f>
        <v>100</v>
      </c>
      <c r="K24" s="17"/>
      <c r="L24" s="23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</row>
    <row r="25" spans="1:258" s="5" customFormat="1" ht="24" x14ac:dyDescent="0.15">
      <c r="A25" s="20">
        <v>14</v>
      </c>
      <c r="B25" s="6" t="s">
        <v>65</v>
      </c>
      <c r="C25" s="6" t="s">
        <v>66</v>
      </c>
      <c r="D25" s="6" t="s">
        <v>31</v>
      </c>
      <c r="E25" s="6" t="s">
        <v>27</v>
      </c>
      <c r="F25" s="6" t="s">
        <v>45</v>
      </c>
      <c r="G25" s="6" t="s">
        <v>19</v>
      </c>
      <c r="H25" s="6">
        <v>100</v>
      </c>
      <c r="I25" s="6">
        <v>0</v>
      </c>
      <c r="J25" s="6">
        <v>100</v>
      </c>
      <c r="K25" s="6" t="s">
        <v>145</v>
      </c>
      <c r="L25" s="2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</row>
    <row r="26" spans="1:258" s="12" customFormat="1" ht="18.600000000000001" customHeight="1" x14ac:dyDescent="0.15">
      <c r="A26" s="22" t="s">
        <v>67</v>
      </c>
      <c r="B26" s="18"/>
      <c r="C26" s="18"/>
      <c r="D26" s="18"/>
      <c r="E26" s="18"/>
      <c r="F26" s="18"/>
      <c r="G26" s="18"/>
      <c r="H26" s="17">
        <f t="shared" ref="H26:I26" si="7">SUM(H27:H28)</f>
        <v>100</v>
      </c>
      <c r="I26" s="17">
        <f t="shared" si="7"/>
        <v>0</v>
      </c>
      <c r="J26" s="17">
        <f>SUM(J27:J28)</f>
        <v>100</v>
      </c>
      <c r="K26" s="17"/>
      <c r="L26" s="23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</row>
    <row r="27" spans="1:258" ht="36" x14ac:dyDescent="0.15">
      <c r="A27" s="20">
        <v>15</v>
      </c>
      <c r="B27" s="6" t="s">
        <v>68</v>
      </c>
      <c r="C27" s="6" t="s">
        <v>69</v>
      </c>
      <c r="D27" s="6" t="s">
        <v>31</v>
      </c>
      <c r="E27" s="6" t="s">
        <v>70</v>
      </c>
      <c r="F27" s="6" t="s">
        <v>59</v>
      </c>
      <c r="G27" s="6" t="s">
        <v>71</v>
      </c>
      <c r="H27" s="6">
        <v>40</v>
      </c>
      <c r="I27" s="6">
        <v>0</v>
      </c>
      <c r="J27" s="6">
        <v>40</v>
      </c>
      <c r="K27" s="6" t="s">
        <v>72</v>
      </c>
      <c r="L27" s="24"/>
    </row>
    <row r="28" spans="1:258" ht="24" x14ac:dyDescent="0.15">
      <c r="A28" s="20">
        <v>16</v>
      </c>
      <c r="B28" s="6" t="s">
        <v>73</v>
      </c>
      <c r="C28" s="6" t="s">
        <v>74</v>
      </c>
      <c r="D28" s="6" t="s">
        <v>157</v>
      </c>
      <c r="E28" s="6" t="s">
        <v>154</v>
      </c>
      <c r="F28" s="6" t="s">
        <v>59</v>
      </c>
      <c r="G28" s="6" t="s">
        <v>15</v>
      </c>
      <c r="H28" s="6">
        <v>60</v>
      </c>
      <c r="I28" s="6">
        <v>0</v>
      </c>
      <c r="J28" s="6">
        <v>60</v>
      </c>
      <c r="K28" s="6" t="s">
        <v>141</v>
      </c>
      <c r="L28" s="24"/>
    </row>
    <row r="29" spans="1:258" s="12" customFormat="1" ht="18.600000000000001" customHeight="1" x14ac:dyDescent="0.15">
      <c r="A29" s="22" t="s">
        <v>75</v>
      </c>
      <c r="B29" s="18"/>
      <c r="C29" s="18"/>
      <c r="D29" s="18"/>
      <c r="E29" s="18"/>
      <c r="F29" s="18"/>
      <c r="G29" s="18"/>
      <c r="H29" s="17">
        <f t="shared" ref="H29:I29" si="8">SUM(H30:H31)</f>
        <v>70</v>
      </c>
      <c r="I29" s="17">
        <f t="shared" si="8"/>
        <v>20</v>
      </c>
      <c r="J29" s="17">
        <f>SUM(J30:J31)</f>
        <v>50</v>
      </c>
      <c r="K29" s="17"/>
      <c r="L29" s="23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</row>
    <row r="30" spans="1:258" ht="24" x14ac:dyDescent="0.15">
      <c r="A30" s="20">
        <v>17</v>
      </c>
      <c r="B30" s="9" t="s">
        <v>76</v>
      </c>
      <c r="C30" s="9" t="s">
        <v>76</v>
      </c>
      <c r="D30" s="6" t="s">
        <v>26</v>
      </c>
      <c r="E30" s="6" t="s">
        <v>70</v>
      </c>
      <c r="F30" s="6" t="s">
        <v>14</v>
      </c>
      <c r="G30" s="6" t="s">
        <v>19</v>
      </c>
      <c r="H30" s="6">
        <v>30</v>
      </c>
      <c r="I30" s="6">
        <v>20</v>
      </c>
      <c r="J30" s="6">
        <v>10</v>
      </c>
      <c r="K30" s="10" t="s">
        <v>134</v>
      </c>
      <c r="L30" s="24"/>
    </row>
    <row r="31" spans="1:258" ht="36" x14ac:dyDescent="0.15">
      <c r="A31" s="20">
        <v>18</v>
      </c>
      <c r="B31" s="9" t="s">
        <v>77</v>
      </c>
      <c r="C31" s="9" t="s">
        <v>78</v>
      </c>
      <c r="D31" s="6" t="s">
        <v>12</v>
      </c>
      <c r="E31" s="6" t="s">
        <v>79</v>
      </c>
      <c r="F31" s="6" t="s">
        <v>14</v>
      </c>
      <c r="G31" s="6" t="s">
        <v>15</v>
      </c>
      <c r="H31" s="6">
        <v>40</v>
      </c>
      <c r="I31" s="6">
        <v>0</v>
      </c>
      <c r="J31" s="6">
        <v>40</v>
      </c>
      <c r="K31" s="6" t="s">
        <v>80</v>
      </c>
      <c r="L31" s="24"/>
    </row>
    <row r="32" spans="1:258" s="12" customFormat="1" ht="18.600000000000001" customHeight="1" x14ac:dyDescent="0.15">
      <c r="A32" s="22" t="s">
        <v>81</v>
      </c>
      <c r="B32" s="18"/>
      <c r="C32" s="18"/>
      <c r="D32" s="18"/>
      <c r="E32" s="18"/>
      <c r="F32" s="18"/>
      <c r="G32" s="18"/>
      <c r="H32" s="17">
        <f t="shared" ref="H32:I32" si="9">SUM(H33:H35)</f>
        <v>812.5</v>
      </c>
      <c r="I32" s="17">
        <f t="shared" si="9"/>
        <v>0</v>
      </c>
      <c r="J32" s="17">
        <f>SUM(J33:J35)</f>
        <v>275</v>
      </c>
      <c r="K32" s="17"/>
      <c r="L32" s="23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</row>
    <row r="33" spans="1:258" s="5" customFormat="1" ht="24" x14ac:dyDescent="0.15">
      <c r="A33" s="20">
        <v>19</v>
      </c>
      <c r="B33" s="6" t="s">
        <v>82</v>
      </c>
      <c r="C33" s="6" t="s">
        <v>83</v>
      </c>
      <c r="D33" s="6" t="s">
        <v>12</v>
      </c>
      <c r="E33" s="6" t="s">
        <v>146</v>
      </c>
      <c r="F33" s="6" t="s">
        <v>45</v>
      </c>
      <c r="G33" s="6" t="s">
        <v>19</v>
      </c>
      <c r="H33" s="6">
        <v>500</v>
      </c>
      <c r="I33" s="6">
        <v>0</v>
      </c>
      <c r="J33" s="6">
        <v>120</v>
      </c>
      <c r="K33" s="6" t="s">
        <v>138</v>
      </c>
      <c r="L33" s="2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</row>
    <row r="34" spans="1:258" s="5" customFormat="1" ht="24" x14ac:dyDescent="0.15">
      <c r="A34" s="20">
        <v>20</v>
      </c>
      <c r="B34" s="6" t="s">
        <v>82</v>
      </c>
      <c r="C34" s="6" t="s">
        <v>84</v>
      </c>
      <c r="D34" s="6" t="s">
        <v>16</v>
      </c>
      <c r="E34" s="6" t="s">
        <v>79</v>
      </c>
      <c r="F34" s="6" t="s">
        <v>45</v>
      </c>
      <c r="G34" s="6" t="s">
        <v>55</v>
      </c>
      <c r="H34" s="6">
        <v>250</v>
      </c>
      <c r="I34" s="6">
        <v>0</v>
      </c>
      <c r="J34" s="6">
        <v>120</v>
      </c>
      <c r="K34" s="6" t="s">
        <v>138</v>
      </c>
      <c r="L34" s="2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</row>
    <row r="35" spans="1:258" s="5" customFormat="1" ht="24" x14ac:dyDescent="0.15">
      <c r="A35" s="20">
        <v>21</v>
      </c>
      <c r="B35" s="6" t="s">
        <v>85</v>
      </c>
      <c r="C35" s="6" t="s">
        <v>85</v>
      </c>
      <c r="D35" s="6" t="s">
        <v>16</v>
      </c>
      <c r="E35" s="6" t="s">
        <v>32</v>
      </c>
      <c r="F35" s="6" t="s">
        <v>158</v>
      </c>
      <c r="G35" s="6" t="s">
        <v>15</v>
      </c>
      <c r="H35" s="6">
        <v>62.5</v>
      </c>
      <c r="I35" s="6">
        <v>0</v>
      </c>
      <c r="J35" s="6">
        <v>35</v>
      </c>
      <c r="K35" s="6" t="s">
        <v>138</v>
      </c>
      <c r="L35" s="2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</row>
    <row r="36" spans="1:258" s="12" customFormat="1" ht="18.600000000000001" customHeight="1" x14ac:dyDescent="0.15">
      <c r="A36" s="22" t="s">
        <v>86</v>
      </c>
      <c r="B36" s="18"/>
      <c r="C36" s="18"/>
      <c r="D36" s="18"/>
      <c r="E36" s="18"/>
      <c r="F36" s="18"/>
      <c r="G36" s="18"/>
      <c r="H36" s="17">
        <f t="shared" ref="H36:I36" si="10">SUM(H37:H38)</f>
        <v>580</v>
      </c>
      <c r="I36" s="17">
        <f t="shared" si="10"/>
        <v>0</v>
      </c>
      <c r="J36" s="17">
        <f>SUM(J37:J38)</f>
        <v>280</v>
      </c>
      <c r="K36" s="17"/>
      <c r="L36" s="23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</row>
    <row r="37" spans="1:258" ht="24" x14ac:dyDescent="0.15">
      <c r="A37" s="20">
        <v>22</v>
      </c>
      <c r="B37" s="6" t="s">
        <v>87</v>
      </c>
      <c r="C37" s="6" t="s">
        <v>88</v>
      </c>
      <c r="D37" s="6" t="s">
        <v>12</v>
      </c>
      <c r="E37" s="6" t="s">
        <v>13</v>
      </c>
      <c r="F37" s="6" t="s">
        <v>147</v>
      </c>
      <c r="G37" s="6" t="s">
        <v>19</v>
      </c>
      <c r="H37" s="6">
        <v>500</v>
      </c>
      <c r="I37" s="6">
        <v>0</v>
      </c>
      <c r="J37" s="6">
        <v>200</v>
      </c>
      <c r="K37" s="6" t="s">
        <v>89</v>
      </c>
      <c r="L37" s="24"/>
    </row>
    <row r="38" spans="1:258" ht="24" x14ac:dyDescent="0.15">
      <c r="A38" s="20">
        <v>23</v>
      </c>
      <c r="B38" s="6" t="s">
        <v>87</v>
      </c>
      <c r="C38" s="6" t="s">
        <v>74</v>
      </c>
      <c r="D38" s="6" t="s">
        <v>156</v>
      </c>
      <c r="E38" s="6" t="s">
        <v>152</v>
      </c>
      <c r="F38" s="6" t="s">
        <v>147</v>
      </c>
      <c r="G38" s="6" t="s">
        <v>15</v>
      </c>
      <c r="H38" s="6">
        <v>80</v>
      </c>
      <c r="I38" s="6">
        <v>0</v>
      </c>
      <c r="J38" s="6">
        <v>80</v>
      </c>
      <c r="K38" s="6" t="s">
        <v>148</v>
      </c>
      <c r="L38" s="24"/>
    </row>
    <row r="39" spans="1:258" s="12" customFormat="1" ht="18.600000000000001" customHeight="1" x14ac:dyDescent="0.15">
      <c r="A39" s="22" t="s">
        <v>90</v>
      </c>
      <c r="B39" s="18"/>
      <c r="C39" s="18"/>
      <c r="D39" s="18"/>
      <c r="E39" s="18"/>
      <c r="F39" s="18"/>
      <c r="G39" s="18"/>
      <c r="H39" s="17">
        <f t="shared" ref="H39:I39" si="11">SUM(H40:H42)</f>
        <v>640</v>
      </c>
      <c r="I39" s="17">
        <f t="shared" si="11"/>
        <v>0</v>
      </c>
      <c r="J39" s="17">
        <f>SUM(J40:J42)</f>
        <v>340</v>
      </c>
      <c r="K39" s="17"/>
      <c r="L39" s="23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</row>
    <row r="40" spans="1:258" ht="24" x14ac:dyDescent="0.15">
      <c r="A40" s="20">
        <v>27</v>
      </c>
      <c r="B40" s="6" t="s">
        <v>91</v>
      </c>
      <c r="C40" s="6" t="s">
        <v>92</v>
      </c>
      <c r="D40" s="6" t="s">
        <v>12</v>
      </c>
      <c r="E40" s="6" t="s">
        <v>79</v>
      </c>
      <c r="F40" s="6" t="s">
        <v>45</v>
      </c>
      <c r="G40" s="6" t="s">
        <v>19</v>
      </c>
      <c r="H40" s="6">
        <v>450</v>
      </c>
      <c r="I40" s="6">
        <v>0</v>
      </c>
      <c r="J40" s="6">
        <v>200</v>
      </c>
      <c r="K40" s="6" t="s">
        <v>93</v>
      </c>
      <c r="L40" s="24"/>
    </row>
    <row r="41" spans="1:258" ht="24" x14ac:dyDescent="0.15">
      <c r="A41" s="20">
        <v>28</v>
      </c>
      <c r="B41" s="6" t="s">
        <v>94</v>
      </c>
      <c r="C41" s="6" t="s">
        <v>94</v>
      </c>
      <c r="D41" s="6" t="s">
        <v>54</v>
      </c>
      <c r="E41" s="6" t="s">
        <v>32</v>
      </c>
      <c r="F41" s="6" t="s">
        <v>159</v>
      </c>
      <c r="G41" s="6" t="s">
        <v>33</v>
      </c>
      <c r="H41" s="6">
        <v>150</v>
      </c>
      <c r="I41" s="6">
        <v>0</v>
      </c>
      <c r="J41" s="6">
        <v>100</v>
      </c>
      <c r="K41" s="6" t="s">
        <v>165</v>
      </c>
      <c r="L41" s="24"/>
    </row>
    <row r="42" spans="1:258" ht="24" x14ac:dyDescent="0.15">
      <c r="A42" s="20">
        <v>29</v>
      </c>
      <c r="B42" s="6" t="s">
        <v>95</v>
      </c>
      <c r="C42" s="6" t="s">
        <v>74</v>
      </c>
      <c r="D42" s="6" t="s">
        <v>156</v>
      </c>
      <c r="E42" s="6" t="s">
        <v>154</v>
      </c>
      <c r="F42" s="6" t="s">
        <v>45</v>
      </c>
      <c r="G42" s="6" t="s">
        <v>15</v>
      </c>
      <c r="H42" s="6">
        <v>40</v>
      </c>
      <c r="I42" s="6">
        <v>0</v>
      </c>
      <c r="J42" s="6">
        <v>40</v>
      </c>
      <c r="K42" s="6" t="s">
        <v>142</v>
      </c>
      <c r="L42" s="24"/>
    </row>
    <row r="43" spans="1:258" s="12" customFormat="1" ht="18.600000000000001" customHeight="1" x14ac:dyDescent="0.15">
      <c r="A43" s="22" t="s">
        <v>96</v>
      </c>
      <c r="B43" s="18"/>
      <c r="C43" s="18"/>
      <c r="D43" s="18"/>
      <c r="E43" s="18"/>
      <c r="F43" s="18"/>
      <c r="G43" s="18"/>
      <c r="H43" s="17">
        <f t="shared" ref="H43:I43" si="12">SUM(H44:H45)</f>
        <v>75</v>
      </c>
      <c r="I43" s="17">
        <f t="shared" si="12"/>
        <v>0</v>
      </c>
      <c r="J43" s="17">
        <f>SUM(J44:J45)</f>
        <v>75</v>
      </c>
      <c r="K43" s="17"/>
      <c r="L43" s="23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</row>
    <row r="44" spans="1:258" s="1" customFormat="1" ht="24" x14ac:dyDescent="0.15">
      <c r="A44" s="20">
        <v>24</v>
      </c>
      <c r="B44" s="6" t="s">
        <v>97</v>
      </c>
      <c r="C44" s="6" t="s">
        <v>98</v>
      </c>
      <c r="D44" s="6" t="s">
        <v>58</v>
      </c>
      <c r="E44" s="6" t="s">
        <v>70</v>
      </c>
      <c r="F44" s="6" t="s">
        <v>45</v>
      </c>
      <c r="G44" s="6" t="s">
        <v>71</v>
      </c>
      <c r="H44" s="6">
        <v>35</v>
      </c>
      <c r="I44" s="6">
        <v>0</v>
      </c>
      <c r="J44" s="6">
        <v>35</v>
      </c>
      <c r="K44" s="6" t="s">
        <v>139</v>
      </c>
      <c r="L44" s="24"/>
    </row>
    <row r="45" spans="1:258" s="1" customFormat="1" ht="36" x14ac:dyDescent="0.15">
      <c r="A45" s="20">
        <v>25</v>
      </c>
      <c r="B45" s="6" t="s">
        <v>99</v>
      </c>
      <c r="C45" s="6" t="s">
        <v>74</v>
      </c>
      <c r="D45" s="6" t="s">
        <v>156</v>
      </c>
      <c r="E45" s="6" t="s">
        <v>154</v>
      </c>
      <c r="F45" s="6" t="s">
        <v>45</v>
      </c>
      <c r="G45" s="6" t="s">
        <v>15</v>
      </c>
      <c r="H45" s="6">
        <v>40</v>
      </c>
      <c r="I45" s="6">
        <v>0</v>
      </c>
      <c r="J45" s="6">
        <v>40</v>
      </c>
      <c r="K45" s="6" t="s">
        <v>139</v>
      </c>
      <c r="L45" s="24"/>
    </row>
    <row r="46" spans="1:258" s="13" customFormat="1" ht="18.600000000000001" customHeight="1" x14ac:dyDescent="0.15">
      <c r="A46" s="22" t="s">
        <v>100</v>
      </c>
      <c r="B46" s="18"/>
      <c r="C46" s="18"/>
      <c r="D46" s="18"/>
      <c r="E46" s="18"/>
      <c r="F46" s="18"/>
      <c r="G46" s="18"/>
      <c r="H46" s="17">
        <f t="shared" ref="H46:I46" si="13">SUM(H47:H47)</f>
        <v>350</v>
      </c>
      <c r="I46" s="17">
        <f t="shared" si="13"/>
        <v>0</v>
      </c>
      <c r="J46" s="17">
        <f>SUM(J47:J47)</f>
        <v>120</v>
      </c>
      <c r="K46" s="17"/>
      <c r="L46" s="23"/>
    </row>
    <row r="47" spans="1:258" ht="36" x14ac:dyDescent="0.15">
      <c r="A47" s="20">
        <v>26</v>
      </c>
      <c r="B47" s="6" t="s">
        <v>101</v>
      </c>
      <c r="C47" s="6" t="s">
        <v>102</v>
      </c>
      <c r="D47" s="6" t="s">
        <v>12</v>
      </c>
      <c r="E47" s="6" t="s">
        <v>32</v>
      </c>
      <c r="F47" s="6" t="s">
        <v>59</v>
      </c>
      <c r="G47" s="6" t="s">
        <v>55</v>
      </c>
      <c r="H47" s="6">
        <v>350</v>
      </c>
      <c r="I47" s="6">
        <v>0</v>
      </c>
      <c r="J47" s="6">
        <v>120</v>
      </c>
      <c r="K47" s="6" t="s">
        <v>103</v>
      </c>
      <c r="L47" s="24"/>
    </row>
    <row r="48" spans="1:258" s="12" customFormat="1" ht="18.600000000000001" customHeight="1" x14ac:dyDescent="0.15">
      <c r="A48" s="22" t="s">
        <v>104</v>
      </c>
      <c r="B48" s="18"/>
      <c r="C48" s="18"/>
      <c r="D48" s="18"/>
      <c r="E48" s="18"/>
      <c r="F48" s="18"/>
      <c r="G48" s="18"/>
      <c r="H48" s="17">
        <f t="shared" ref="H48:I48" si="14">SUM(H49:H50)</f>
        <v>330</v>
      </c>
      <c r="I48" s="17">
        <f t="shared" si="14"/>
        <v>0</v>
      </c>
      <c r="J48" s="17">
        <f>SUM(J49:J50)</f>
        <v>180</v>
      </c>
      <c r="K48" s="17"/>
      <c r="L48" s="23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</row>
    <row r="49" spans="1:258" ht="24" x14ac:dyDescent="0.15">
      <c r="A49" s="20">
        <v>27</v>
      </c>
      <c r="B49" s="6" t="s">
        <v>105</v>
      </c>
      <c r="C49" s="6" t="s">
        <v>106</v>
      </c>
      <c r="D49" s="6" t="s">
        <v>31</v>
      </c>
      <c r="E49" s="6" t="s">
        <v>32</v>
      </c>
      <c r="F49" s="6" t="s">
        <v>14</v>
      </c>
      <c r="G49" s="6" t="s">
        <v>55</v>
      </c>
      <c r="H49" s="6">
        <v>80</v>
      </c>
      <c r="I49" s="6">
        <v>0</v>
      </c>
      <c r="J49" s="6">
        <v>80</v>
      </c>
      <c r="K49" s="10" t="s">
        <v>149</v>
      </c>
      <c r="L49" s="24"/>
    </row>
    <row r="50" spans="1:258" ht="48" x14ac:dyDescent="0.15">
      <c r="A50" s="20">
        <v>28</v>
      </c>
      <c r="B50" s="6" t="s">
        <v>107</v>
      </c>
      <c r="C50" s="6" t="s">
        <v>108</v>
      </c>
      <c r="D50" s="6" t="s">
        <v>155</v>
      </c>
      <c r="E50" s="6" t="s">
        <v>13</v>
      </c>
      <c r="F50" s="6" t="s">
        <v>14</v>
      </c>
      <c r="G50" s="6" t="s">
        <v>19</v>
      </c>
      <c r="H50" s="6">
        <v>250</v>
      </c>
      <c r="I50" s="6">
        <v>0</v>
      </c>
      <c r="J50" s="6">
        <v>100</v>
      </c>
      <c r="K50" s="6" t="s">
        <v>109</v>
      </c>
      <c r="L50" s="24"/>
    </row>
    <row r="51" spans="1:258" s="12" customFormat="1" ht="18.600000000000001" customHeight="1" x14ac:dyDescent="0.15">
      <c r="A51" s="22" t="s">
        <v>110</v>
      </c>
      <c r="B51" s="18"/>
      <c r="C51" s="18"/>
      <c r="D51" s="18"/>
      <c r="E51" s="18"/>
      <c r="F51" s="18"/>
      <c r="G51" s="18"/>
      <c r="H51" s="17">
        <f>SUM(H52:H53)</f>
        <v>430</v>
      </c>
      <c r="I51" s="17">
        <f>SUM(I52:I53)</f>
        <v>300</v>
      </c>
      <c r="J51" s="17">
        <f>SUM(J52:J53)</f>
        <v>130</v>
      </c>
      <c r="K51" s="17"/>
      <c r="L51" s="23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</row>
    <row r="52" spans="1:258" ht="36" x14ac:dyDescent="0.15">
      <c r="A52" s="20">
        <v>29</v>
      </c>
      <c r="B52" s="6" t="s">
        <v>111</v>
      </c>
      <c r="C52" s="6" t="s">
        <v>112</v>
      </c>
      <c r="D52" s="6" t="s">
        <v>113</v>
      </c>
      <c r="E52" s="6" t="s">
        <v>79</v>
      </c>
      <c r="F52" s="6" t="s">
        <v>14</v>
      </c>
      <c r="G52" s="6" t="s">
        <v>19</v>
      </c>
      <c r="H52" s="6">
        <v>400</v>
      </c>
      <c r="I52" s="6">
        <v>300</v>
      </c>
      <c r="J52" s="6">
        <v>100</v>
      </c>
      <c r="K52" s="6" t="s">
        <v>114</v>
      </c>
      <c r="L52" s="24"/>
    </row>
    <row r="53" spans="1:258" s="5" customFormat="1" ht="24" x14ac:dyDescent="0.15">
      <c r="A53" s="20">
        <v>30</v>
      </c>
      <c r="B53" s="6" t="s">
        <v>115</v>
      </c>
      <c r="C53" s="6" t="s">
        <v>116</v>
      </c>
      <c r="D53" s="6" t="s">
        <v>58</v>
      </c>
      <c r="E53" s="6" t="s">
        <v>27</v>
      </c>
      <c r="F53" s="6" t="s">
        <v>14</v>
      </c>
      <c r="G53" s="6" t="s">
        <v>55</v>
      </c>
      <c r="H53" s="6">
        <v>30</v>
      </c>
      <c r="I53" s="6">
        <v>0</v>
      </c>
      <c r="J53" s="6">
        <v>30</v>
      </c>
      <c r="K53" s="6" t="s">
        <v>135</v>
      </c>
      <c r="L53" s="2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</row>
    <row r="54" spans="1:258" s="12" customFormat="1" ht="18.600000000000001" customHeight="1" x14ac:dyDescent="0.15">
      <c r="A54" s="22" t="s">
        <v>117</v>
      </c>
      <c r="B54" s="18"/>
      <c r="C54" s="18"/>
      <c r="D54" s="18"/>
      <c r="E54" s="18"/>
      <c r="F54" s="18"/>
      <c r="G54" s="18"/>
      <c r="H54" s="17">
        <f t="shared" ref="H54:I54" si="15">SUM(H55:H56)</f>
        <v>475</v>
      </c>
      <c r="I54" s="17">
        <f t="shared" si="15"/>
        <v>25</v>
      </c>
      <c r="J54" s="17">
        <f>SUM(J55:J56)</f>
        <v>220</v>
      </c>
      <c r="K54" s="17"/>
      <c r="L54" s="23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</row>
    <row r="55" spans="1:258" ht="24" x14ac:dyDescent="0.15">
      <c r="A55" s="20">
        <v>31</v>
      </c>
      <c r="B55" s="6" t="s">
        <v>118</v>
      </c>
      <c r="C55" s="6" t="s">
        <v>119</v>
      </c>
      <c r="D55" s="6" t="s">
        <v>16</v>
      </c>
      <c r="E55" s="6" t="s">
        <v>79</v>
      </c>
      <c r="F55" s="6" t="s">
        <v>45</v>
      </c>
      <c r="G55" s="6" t="s">
        <v>19</v>
      </c>
      <c r="H55" s="6">
        <v>350</v>
      </c>
      <c r="I55" s="6">
        <v>0</v>
      </c>
      <c r="J55" s="6">
        <v>120</v>
      </c>
      <c r="K55" s="6" t="s">
        <v>120</v>
      </c>
      <c r="L55" s="24"/>
    </row>
    <row r="56" spans="1:258" ht="24" x14ac:dyDescent="0.15">
      <c r="A56" s="20">
        <v>32</v>
      </c>
      <c r="B56" s="6" t="s">
        <v>121</v>
      </c>
      <c r="C56" s="6" t="s">
        <v>122</v>
      </c>
      <c r="D56" s="6" t="s">
        <v>16</v>
      </c>
      <c r="E56" s="6" t="s">
        <v>32</v>
      </c>
      <c r="F56" s="6" t="s">
        <v>59</v>
      </c>
      <c r="G56" s="6" t="s">
        <v>33</v>
      </c>
      <c r="H56" s="6">
        <v>125</v>
      </c>
      <c r="I56" s="6">
        <v>25</v>
      </c>
      <c r="J56" s="6">
        <v>100</v>
      </c>
      <c r="K56" s="6" t="s">
        <v>136</v>
      </c>
      <c r="L56" s="24"/>
    </row>
    <row r="57" spans="1:258" s="12" customFormat="1" ht="18.600000000000001" customHeight="1" x14ac:dyDescent="0.15">
      <c r="A57" s="22" t="s">
        <v>123</v>
      </c>
      <c r="B57" s="18"/>
      <c r="C57" s="18"/>
      <c r="D57" s="18"/>
      <c r="E57" s="18"/>
      <c r="F57" s="18"/>
      <c r="G57" s="18"/>
      <c r="H57" s="17">
        <f t="shared" ref="H57:I57" si="16">SUM(H58:H59)</f>
        <v>300</v>
      </c>
      <c r="I57" s="17">
        <f t="shared" si="16"/>
        <v>105</v>
      </c>
      <c r="J57" s="17">
        <f>SUM(J58:J59)</f>
        <v>160</v>
      </c>
      <c r="K57" s="17"/>
      <c r="L57" s="23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</row>
    <row r="58" spans="1:258" ht="36" x14ac:dyDescent="0.15">
      <c r="A58" s="20">
        <v>33</v>
      </c>
      <c r="B58" s="6" t="s">
        <v>124</v>
      </c>
      <c r="C58" s="6" t="s">
        <v>125</v>
      </c>
      <c r="D58" s="6" t="s">
        <v>126</v>
      </c>
      <c r="E58" s="6" t="s">
        <v>79</v>
      </c>
      <c r="F58" s="6" t="s">
        <v>45</v>
      </c>
      <c r="G58" s="6" t="s">
        <v>71</v>
      </c>
      <c r="H58" s="6">
        <v>225</v>
      </c>
      <c r="I58" s="6">
        <v>80</v>
      </c>
      <c r="J58" s="6">
        <v>110</v>
      </c>
      <c r="K58" s="6" t="s">
        <v>127</v>
      </c>
      <c r="L58" s="24"/>
    </row>
    <row r="59" spans="1:258" ht="24" x14ac:dyDescent="0.15">
      <c r="A59" s="20">
        <v>34</v>
      </c>
      <c r="B59" s="6" t="s">
        <v>128</v>
      </c>
      <c r="C59" s="6" t="s">
        <v>129</v>
      </c>
      <c r="D59" s="6" t="s">
        <v>31</v>
      </c>
      <c r="E59" s="6" t="s">
        <v>150</v>
      </c>
      <c r="F59" s="6" t="s">
        <v>59</v>
      </c>
      <c r="G59" s="6" t="s">
        <v>33</v>
      </c>
      <c r="H59" s="6">
        <v>75</v>
      </c>
      <c r="I59" s="6">
        <v>25</v>
      </c>
      <c r="J59" s="6">
        <v>50</v>
      </c>
      <c r="K59" s="6" t="s">
        <v>137</v>
      </c>
      <c r="L59" s="24"/>
    </row>
    <row r="60" spans="1:258" s="12" customFormat="1" ht="18.600000000000001" customHeight="1" x14ac:dyDescent="0.15">
      <c r="A60" s="22" t="s">
        <v>130</v>
      </c>
      <c r="B60" s="18"/>
      <c r="C60" s="18"/>
      <c r="D60" s="18"/>
      <c r="E60" s="18"/>
      <c r="F60" s="18"/>
      <c r="G60" s="18"/>
      <c r="H60" s="17">
        <f t="shared" ref="H60:I60" si="17">SUM(H61:H61)</f>
        <v>250</v>
      </c>
      <c r="I60" s="17">
        <f t="shared" si="17"/>
        <v>0</v>
      </c>
      <c r="J60" s="17">
        <f>SUM(J61:J61)</f>
        <v>120</v>
      </c>
      <c r="K60" s="17"/>
      <c r="L60" s="23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</row>
    <row r="61" spans="1:258" ht="24" x14ac:dyDescent="0.15">
      <c r="A61" s="20">
        <v>35</v>
      </c>
      <c r="B61" s="6" t="s">
        <v>131</v>
      </c>
      <c r="C61" s="6" t="s">
        <v>132</v>
      </c>
      <c r="D61" s="6" t="s">
        <v>16</v>
      </c>
      <c r="E61" s="6" t="s">
        <v>151</v>
      </c>
      <c r="F61" s="6" t="s">
        <v>59</v>
      </c>
      <c r="G61" s="6" t="s">
        <v>19</v>
      </c>
      <c r="H61" s="6">
        <v>250</v>
      </c>
      <c r="I61" s="6">
        <v>0</v>
      </c>
      <c r="J61" s="6">
        <v>120</v>
      </c>
      <c r="K61" s="6" t="s">
        <v>133</v>
      </c>
      <c r="L61" s="24"/>
    </row>
  </sheetData>
  <mergeCells count="21">
    <mergeCell ref="A1:L1"/>
    <mergeCell ref="A4:G4"/>
    <mergeCell ref="A5:G5"/>
    <mergeCell ref="A9:G9"/>
    <mergeCell ref="A14:G14"/>
    <mergeCell ref="A16:G16"/>
    <mergeCell ref="A18:G18"/>
    <mergeCell ref="A20:G20"/>
    <mergeCell ref="A24:G24"/>
    <mergeCell ref="A26:G26"/>
    <mergeCell ref="A29:G29"/>
    <mergeCell ref="A32:G32"/>
    <mergeCell ref="A36:G36"/>
    <mergeCell ref="A39:G39"/>
    <mergeCell ref="A57:G57"/>
    <mergeCell ref="A60:G60"/>
    <mergeCell ref="A43:G43"/>
    <mergeCell ref="A46:G46"/>
    <mergeCell ref="A48:G48"/>
    <mergeCell ref="A51:G51"/>
    <mergeCell ref="A54:G54"/>
  </mergeCells>
  <phoneticPr fontId="1" type="noConversion"/>
  <printOptions horizontalCentered="1"/>
  <pageMargins left="0.39370078740157483" right="0.39370078740157483" top="0.74803149606299213" bottom="0.55118110236220474" header="0.31496062992125984" footer="0.31496062992125984"/>
  <pageSetup paperSize="9" fitToWidth="0" fitToHeight="0" orientation="landscape" r:id="rId1"/>
  <headerFooter>
    <oddHeader>&amp;L附件5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ColWidth="9" defaultRowHeight="13.5" x14ac:dyDescent="0.1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孙宇强</cp:lastModifiedBy>
  <cp:lastPrinted>2017-03-27T07:51:44Z</cp:lastPrinted>
  <dcterms:created xsi:type="dcterms:W3CDTF">2016-09-11T14:47:00Z</dcterms:created>
  <dcterms:modified xsi:type="dcterms:W3CDTF">2017-03-27T07:51:46Z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