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“十三五”规划\2018年至2020年国省道整治计划\10月19日研讨会\会后OA附件修改\OA附件\"/>
    </mc:Choice>
  </mc:AlternateContent>
  <bookViews>
    <workbookView xWindow="0" yWindow="0" windowWidth="19425" windowHeight="8940"/>
  </bookViews>
  <sheets>
    <sheet name="整治计划外项目" sheetId="1" r:id="rId1"/>
  </sheets>
  <definedNames>
    <definedName name="_xlnm._FilterDatabase" localSheetId="0" hidden="1">整治计划外项目!$A$4:$V$346</definedName>
    <definedName name="_xlnm.Print_Area" localSheetId="0">整治计划外项目!$A$1:$M$347</definedName>
    <definedName name="_xlnm.Print_Titles" localSheetId="0">整治计划外项目!$2:$4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8" i="1" l="1"/>
  <c r="A118" i="1"/>
  <c r="A276" i="1"/>
  <c r="A277" i="1"/>
  <c r="F277" i="1"/>
  <c r="F276" i="1"/>
  <c r="L5" i="1" l="1"/>
  <c r="G5" i="1" l="1"/>
  <c r="H5" i="1"/>
  <c r="I5" i="1"/>
  <c r="J5" i="1"/>
  <c r="K5" i="1"/>
  <c r="A343" i="1" l="1"/>
  <c r="A344" i="1"/>
  <c r="A342" i="1"/>
  <c r="A184" i="1"/>
  <c r="A341" i="1"/>
  <c r="A6" i="1" l="1"/>
  <c r="A7" i="1"/>
  <c r="F7" i="1"/>
  <c r="A8" i="1"/>
  <c r="A9" i="1"/>
  <c r="F9" i="1"/>
  <c r="A10" i="1"/>
  <c r="F10" i="1"/>
  <c r="A11" i="1"/>
  <c r="F11" i="1"/>
  <c r="A12" i="1"/>
  <c r="F12" i="1"/>
  <c r="A13" i="1"/>
  <c r="F13" i="1"/>
  <c r="A14" i="1"/>
  <c r="F14" i="1"/>
  <c r="A15" i="1"/>
  <c r="F15" i="1"/>
  <c r="A16" i="1"/>
  <c r="F16" i="1"/>
  <c r="A17" i="1"/>
  <c r="F17" i="1"/>
  <c r="A18" i="1"/>
  <c r="F18" i="1"/>
  <c r="A19" i="1"/>
  <c r="F19" i="1"/>
  <c r="A20" i="1"/>
  <c r="A21" i="1"/>
  <c r="F21" i="1"/>
  <c r="A22" i="1"/>
  <c r="F22" i="1"/>
  <c r="A23" i="1"/>
  <c r="F23" i="1"/>
  <c r="A24" i="1"/>
  <c r="F24" i="1"/>
  <c r="A25" i="1"/>
  <c r="F25" i="1"/>
  <c r="A26" i="1"/>
  <c r="F26" i="1"/>
  <c r="A27" i="1"/>
  <c r="F27" i="1"/>
  <c r="A28" i="1"/>
  <c r="F28" i="1"/>
  <c r="A29" i="1"/>
  <c r="F29" i="1"/>
  <c r="A30" i="1"/>
  <c r="F30" i="1"/>
  <c r="A31" i="1"/>
  <c r="A32" i="1"/>
  <c r="F32" i="1"/>
  <c r="A33" i="1"/>
  <c r="A34" i="1"/>
  <c r="F34" i="1"/>
  <c r="A35" i="1"/>
  <c r="F35" i="1"/>
  <c r="A36" i="1"/>
  <c r="U36" i="1"/>
  <c r="A37" i="1"/>
  <c r="U37" i="1"/>
  <c r="A38" i="1"/>
  <c r="A39" i="1"/>
  <c r="F39" i="1"/>
  <c r="A40" i="1"/>
  <c r="F40" i="1"/>
  <c r="A41" i="1"/>
  <c r="F41" i="1"/>
  <c r="A42" i="1"/>
  <c r="A43" i="1"/>
  <c r="F43" i="1"/>
  <c r="A44" i="1"/>
  <c r="A45" i="1"/>
  <c r="A46" i="1"/>
  <c r="A47" i="1"/>
  <c r="F47" i="1"/>
  <c r="A48" i="1"/>
  <c r="F48" i="1"/>
  <c r="A49" i="1"/>
  <c r="F49" i="1"/>
  <c r="A50" i="1"/>
  <c r="F50" i="1"/>
  <c r="A51" i="1"/>
  <c r="F51" i="1"/>
  <c r="A52" i="1"/>
  <c r="A53" i="1"/>
  <c r="A54" i="1"/>
  <c r="F54" i="1"/>
  <c r="A55" i="1"/>
  <c r="F55" i="1"/>
  <c r="A56" i="1"/>
  <c r="F56" i="1"/>
  <c r="A57" i="1"/>
  <c r="F57" i="1"/>
  <c r="A58" i="1"/>
  <c r="A59" i="1"/>
  <c r="A60" i="1"/>
  <c r="F60" i="1"/>
  <c r="A61" i="1"/>
  <c r="F61" i="1"/>
  <c r="A62" i="1"/>
  <c r="F62" i="1"/>
  <c r="A63" i="1"/>
  <c r="F63" i="1"/>
  <c r="A64" i="1"/>
  <c r="F64" i="1"/>
  <c r="A65" i="1"/>
  <c r="F65" i="1"/>
  <c r="A66" i="1"/>
  <c r="F66" i="1"/>
  <c r="A67" i="1"/>
  <c r="F67" i="1"/>
  <c r="A68" i="1"/>
  <c r="F68" i="1"/>
  <c r="A69" i="1"/>
  <c r="A70" i="1"/>
  <c r="F70" i="1"/>
  <c r="A71" i="1"/>
  <c r="A72" i="1"/>
  <c r="A73" i="1"/>
  <c r="F73" i="1"/>
  <c r="A74" i="1"/>
  <c r="F74" i="1"/>
  <c r="A75" i="1"/>
  <c r="A76" i="1"/>
  <c r="A77" i="1"/>
  <c r="A78" i="1"/>
  <c r="A79" i="1"/>
  <c r="A80" i="1"/>
  <c r="F80" i="1"/>
  <c r="A81" i="1"/>
  <c r="A82" i="1"/>
  <c r="A83" i="1"/>
  <c r="F83" i="1"/>
  <c r="A84" i="1"/>
  <c r="A85" i="1"/>
  <c r="F85" i="1"/>
  <c r="A86" i="1"/>
  <c r="F86" i="1"/>
  <c r="A87" i="1"/>
  <c r="F87" i="1"/>
  <c r="A88" i="1"/>
  <c r="A89" i="1"/>
  <c r="F89" i="1"/>
  <c r="A90" i="1"/>
  <c r="F90" i="1"/>
  <c r="A91" i="1"/>
  <c r="F91" i="1"/>
  <c r="A92" i="1"/>
  <c r="A93" i="1"/>
  <c r="A94" i="1"/>
  <c r="F94" i="1"/>
  <c r="A95" i="1"/>
  <c r="F95" i="1"/>
  <c r="A96" i="1"/>
  <c r="F96" i="1"/>
  <c r="A97" i="1"/>
  <c r="F97" i="1"/>
  <c r="A98" i="1"/>
  <c r="F98" i="1"/>
  <c r="A99" i="1"/>
  <c r="F99" i="1"/>
  <c r="A100" i="1"/>
  <c r="F100" i="1"/>
  <c r="A101" i="1"/>
  <c r="F101" i="1"/>
  <c r="A102" i="1"/>
  <c r="F102" i="1"/>
  <c r="A103" i="1"/>
  <c r="F103" i="1"/>
  <c r="A104" i="1"/>
  <c r="F104" i="1"/>
  <c r="A105" i="1"/>
  <c r="F105" i="1"/>
  <c r="A106" i="1"/>
  <c r="F106" i="1"/>
  <c r="A107" i="1"/>
  <c r="A108" i="1"/>
  <c r="A109" i="1"/>
  <c r="F109" i="1"/>
  <c r="A110" i="1"/>
  <c r="F110" i="1"/>
  <c r="A111" i="1"/>
  <c r="F111" i="1"/>
  <c r="A112" i="1"/>
  <c r="A113" i="1"/>
  <c r="F113" i="1"/>
  <c r="A114" i="1"/>
  <c r="F114" i="1"/>
  <c r="A115" i="1"/>
  <c r="A116" i="1"/>
  <c r="A117" i="1"/>
  <c r="F117" i="1"/>
  <c r="A119" i="1"/>
  <c r="A120" i="1"/>
  <c r="F120" i="1"/>
  <c r="A121" i="1"/>
  <c r="F121" i="1"/>
  <c r="A122" i="1"/>
  <c r="F122" i="1"/>
  <c r="A123" i="1"/>
  <c r="F123" i="1"/>
  <c r="A124" i="1"/>
  <c r="F124" i="1"/>
  <c r="A125" i="1"/>
  <c r="F125" i="1"/>
  <c r="A126" i="1"/>
  <c r="F126" i="1"/>
  <c r="A127" i="1"/>
  <c r="F127" i="1"/>
  <c r="A128" i="1"/>
  <c r="A129" i="1"/>
  <c r="F129" i="1"/>
  <c r="A130" i="1"/>
  <c r="F130" i="1"/>
  <c r="A131" i="1"/>
  <c r="A132" i="1"/>
  <c r="F132" i="1"/>
  <c r="A133" i="1"/>
  <c r="F133" i="1"/>
  <c r="A134" i="1"/>
  <c r="F134" i="1"/>
  <c r="A135" i="1"/>
  <c r="A136" i="1"/>
  <c r="F136" i="1"/>
  <c r="A137" i="1"/>
  <c r="F137" i="1"/>
  <c r="A138" i="1"/>
  <c r="F138" i="1"/>
  <c r="A139" i="1"/>
  <c r="F139" i="1"/>
  <c r="A140" i="1"/>
  <c r="A141" i="1"/>
  <c r="A142" i="1"/>
  <c r="A143" i="1"/>
  <c r="A144" i="1"/>
  <c r="F144" i="1"/>
  <c r="A145" i="1"/>
  <c r="A146" i="1"/>
  <c r="F146" i="1"/>
  <c r="A147" i="1"/>
  <c r="A148" i="1"/>
  <c r="A149" i="1"/>
  <c r="F149" i="1"/>
  <c r="A150" i="1"/>
  <c r="F150" i="1"/>
  <c r="A151" i="1"/>
  <c r="F151" i="1"/>
  <c r="A152" i="1"/>
  <c r="A153" i="1"/>
  <c r="F153" i="1"/>
  <c r="U153" i="1"/>
  <c r="A154" i="1"/>
  <c r="A155" i="1"/>
  <c r="A156" i="1"/>
  <c r="A157" i="1"/>
  <c r="F157" i="1"/>
  <c r="A158" i="1"/>
  <c r="F158" i="1"/>
  <c r="A159" i="1"/>
  <c r="F159" i="1"/>
  <c r="A160" i="1"/>
  <c r="F160" i="1"/>
  <c r="A161" i="1"/>
  <c r="F161" i="1"/>
  <c r="A162" i="1"/>
  <c r="F162" i="1"/>
  <c r="A163" i="1"/>
  <c r="A164" i="1"/>
  <c r="A165" i="1"/>
  <c r="A166" i="1"/>
  <c r="A167" i="1"/>
  <c r="A168" i="1"/>
  <c r="A169" i="1"/>
  <c r="A170" i="1"/>
  <c r="A171" i="1"/>
  <c r="A172" i="1"/>
  <c r="F172" i="1"/>
  <c r="A173" i="1"/>
  <c r="F173" i="1"/>
  <c r="A174" i="1"/>
  <c r="A175" i="1"/>
  <c r="A176" i="1"/>
  <c r="A177" i="1"/>
  <c r="A178" i="1"/>
  <c r="A179" i="1"/>
  <c r="A180" i="1"/>
  <c r="A181" i="1"/>
  <c r="A182" i="1"/>
  <c r="A183" i="1"/>
  <c r="A185" i="1"/>
  <c r="A186" i="1"/>
  <c r="F186" i="1"/>
  <c r="A187" i="1"/>
  <c r="A188" i="1"/>
  <c r="F188" i="1"/>
  <c r="A189" i="1"/>
  <c r="F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F207" i="1"/>
  <c r="A208" i="1"/>
  <c r="F208" i="1"/>
  <c r="A209" i="1"/>
  <c r="F209" i="1"/>
  <c r="A210" i="1"/>
  <c r="A211" i="1"/>
  <c r="F211" i="1"/>
  <c r="A212" i="1"/>
  <c r="A213" i="1"/>
  <c r="F213" i="1"/>
  <c r="A214" i="1"/>
  <c r="A215" i="1"/>
  <c r="A216" i="1"/>
  <c r="A217" i="1"/>
  <c r="A218" i="1"/>
  <c r="A219" i="1"/>
  <c r="F219" i="1"/>
  <c r="A220" i="1"/>
  <c r="F220" i="1"/>
  <c r="A221" i="1"/>
  <c r="F221" i="1"/>
  <c r="A222" i="1"/>
  <c r="F222" i="1"/>
  <c r="A223" i="1"/>
  <c r="A224" i="1"/>
  <c r="A225" i="1"/>
  <c r="A226" i="1"/>
  <c r="F226" i="1"/>
  <c r="A227" i="1"/>
  <c r="F227" i="1"/>
  <c r="A228" i="1"/>
  <c r="A229" i="1"/>
  <c r="F229" i="1"/>
  <c r="A230" i="1"/>
  <c r="F230" i="1"/>
  <c r="A231" i="1"/>
  <c r="F231" i="1"/>
  <c r="A232" i="1"/>
  <c r="F232" i="1"/>
  <c r="A233" i="1"/>
  <c r="A234" i="1"/>
  <c r="F234" i="1"/>
  <c r="A235" i="1"/>
  <c r="F235" i="1"/>
  <c r="A236" i="1"/>
  <c r="F236" i="1"/>
  <c r="A237" i="1"/>
  <c r="F237" i="1"/>
  <c r="A238" i="1"/>
  <c r="F238" i="1"/>
  <c r="A239" i="1"/>
  <c r="F239" i="1"/>
  <c r="A240" i="1"/>
  <c r="F240" i="1"/>
  <c r="A241" i="1"/>
  <c r="F241" i="1"/>
  <c r="A242" i="1"/>
  <c r="F242" i="1"/>
  <c r="A243" i="1"/>
  <c r="F243" i="1"/>
  <c r="A244" i="1"/>
  <c r="F244" i="1"/>
  <c r="A245" i="1"/>
  <c r="F245" i="1"/>
  <c r="A246" i="1"/>
  <c r="F246" i="1"/>
  <c r="A247" i="1"/>
  <c r="F247" i="1"/>
  <c r="A248" i="1"/>
  <c r="F248" i="1"/>
  <c r="A249" i="1"/>
  <c r="F249" i="1"/>
  <c r="A250" i="1"/>
  <c r="F250" i="1"/>
  <c r="A251" i="1"/>
  <c r="F251" i="1"/>
  <c r="A252" i="1"/>
  <c r="F252" i="1"/>
  <c r="A253" i="1"/>
  <c r="F253" i="1"/>
  <c r="A254" i="1"/>
  <c r="F254" i="1"/>
  <c r="A255" i="1"/>
  <c r="F255" i="1"/>
  <c r="A256" i="1"/>
  <c r="F256" i="1"/>
  <c r="A257" i="1"/>
  <c r="F257" i="1"/>
  <c r="A258" i="1"/>
  <c r="F258" i="1"/>
  <c r="A259" i="1"/>
  <c r="A260" i="1"/>
  <c r="A261" i="1"/>
  <c r="A262" i="1"/>
  <c r="F262" i="1"/>
  <c r="A263" i="1"/>
  <c r="F263" i="1"/>
  <c r="A264" i="1"/>
  <c r="A265" i="1"/>
  <c r="F265" i="1"/>
  <c r="A266" i="1"/>
  <c r="A267" i="1"/>
  <c r="F267" i="1"/>
  <c r="A268" i="1"/>
  <c r="F268" i="1"/>
  <c r="A269" i="1"/>
  <c r="F269" i="1"/>
  <c r="A270" i="1"/>
  <c r="F270" i="1"/>
  <c r="A271" i="1"/>
  <c r="F271" i="1"/>
  <c r="A272" i="1"/>
  <c r="F272" i="1"/>
  <c r="A273" i="1"/>
  <c r="F273" i="1"/>
  <c r="A274" i="1"/>
  <c r="F274" i="1"/>
  <c r="A275" i="1"/>
  <c r="F275" i="1"/>
  <c r="A278" i="1"/>
  <c r="F278" i="1"/>
  <c r="A279" i="1"/>
  <c r="F279" i="1"/>
  <c r="A280" i="1"/>
  <c r="F280" i="1"/>
  <c r="A281" i="1"/>
  <c r="F281" i="1"/>
  <c r="A282" i="1"/>
  <c r="F282" i="1"/>
  <c r="A283" i="1"/>
  <c r="F283" i="1"/>
  <c r="A284" i="1"/>
  <c r="F284" i="1"/>
  <c r="A285" i="1"/>
  <c r="F285" i="1"/>
  <c r="A286" i="1"/>
  <c r="F286" i="1"/>
  <c r="A287" i="1"/>
  <c r="F287" i="1"/>
  <c r="A288" i="1"/>
  <c r="F288" i="1"/>
  <c r="A289" i="1"/>
  <c r="F289" i="1"/>
  <c r="A290" i="1"/>
  <c r="F290" i="1"/>
  <c r="A291" i="1"/>
  <c r="F291" i="1"/>
  <c r="A292" i="1"/>
  <c r="F292" i="1"/>
  <c r="A293" i="1"/>
  <c r="F293" i="1"/>
  <c r="A294" i="1"/>
  <c r="F294" i="1"/>
  <c r="A295" i="1"/>
  <c r="A296" i="1"/>
  <c r="F296" i="1"/>
  <c r="A297" i="1"/>
  <c r="F297" i="1"/>
  <c r="A298" i="1"/>
  <c r="F298" i="1"/>
  <c r="A299" i="1"/>
  <c r="F299" i="1"/>
  <c r="A300" i="1"/>
  <c r="F300" i="1"/>
  <c r="A301" i="1"/>
  <c r="F301" i="1"/>
  <c r="A302" i="1"/>
  <c r="F302" i="1"/>
  <c r="A303" i="1"/>
  <c r="F303" i="1"/>
  <c r="A304" i="1"/>
  <c r="F304" i="1"/>
  <c r="A305" i="1"/>
  <c r="F305" i="1"/>
  <c r="A306" i="1"/>
  <c r="F306" i="1"/>
  <c r="A307" i="1"/>
  <c r="A308" i="1"/>
  <c r="F308" i="1"/>
  <c r="A309" i="1"/>
  <c r="F309" i="1"/>
  <c r="A310" i="1"/>
  <c r="F310" i="1"/>
  <c r="A311" i="1"/>
  <c r="F311" i="1"/>
  <c r="A312" i="1"/>
  <c r="F312" i="1"/>
  <c r="A313" i="1"/>
  <c r="F313" i="1"/>
  <c r="A314" i="1"/>
  <c r="F314" i="1"/>
  <c r="A315" i="1"/>
  <c r="F315" i="1"/>
  <c r="A316" i="1"/>
  <c r="F316" i="1"/>
  <c r="A317" i="1"/>
  <c r="F317" i="1"/>
  <c r="A318" i="1"/>
  <c r="F318" i="1"/>
  <c r="A319" i="1"/>
  <c r="A320" i="1"/>
  <c r="A321" i="1"/>
  <c r="A322" i="1"/>
  <c r="A323" i="1"/>
  <c r="F323" i="1"/>
  <c r="A324" i="1"/>
  <c r="F324" i="1"/>
  <c r="A325" i="1"/>
  <c r="F325" i="1"/>
  <c r="A326" i="1"/>
  <c r="F326" i="1"/>
  <c r="A327" i="1"/>
  <c r="F327" i="1"/>
  <c r="A328" i="1"/>
  <c r="F328" i="1"/>
  <c r="A329" i="1"/>
  <c r="F329" i="1"/>
  <c r="A330" i="1"/>
  <c r="F330" i="1"/>
  <c r="A331" i="1"/>
  <c r="F331" i="1"/>
  <c r="A332" i="1"/>
  <c r="A333" i="1"/>
  <c r="F333" i="1"/>
  <c r="A334" i="1"/>
  <c r="F334" i="1"/>
  <c r="A335" i="1"/>
  <c r="A336" i="1"/>
  <c r="A337" i="1"/>
  <c r="A338" i="1"/>
  <c r="A339" i="1"/>
  <c r="A340" i="1"/>
  <c r="F341" i="1"/>
  <c r="F5" i="1" l="1"/>
  <c r="V153" i="1"/>
  <c r="U38" i="1"/>
</calcChain>
</file>

<file path=xl/sharedStrings.xml><?xml version="1.0" encoding="utf-8"?>
<sst xmlns="http://schemas.openxmlformats.org/spreadsheetml/2006/main" count="1373" uniqueCount="528">
  <si>
    <t xml:space="preserve"> </t>
    <phoneticPr fontId="8" type="noConversion"/>
  </si>
  <si>
    <t xml:space="preserve">  </t>
    <phoneticPr fontId="8" type="noConversion"/>
  </si>
  <si>
    <t>新（改）建</t>
  </si>
  <si>
    <t>省道S255线丰顺县茶背至玉湖段</t>
    <phoneticPr fontId="8" type="noConversion"/>
  </si>
  <si>
    <t>丰顺</t>
    <phoneticPr fontId="8" type="noConversion"/>
  </si>
  <si>
    <t>梅州市</t>
    <phoneticPr fontId="8" type="noConversion"/>
  </si>
  <si>
    <t>新（改）建</t>
    <phoneticPr fontId="8" type="noConversion"/>
  </si>
  <si>
    <t>省道S228线丰顺县八乡山镇分水岭至黄竹坪段</t>
    <phoneticPr fontId="8" type="noConversion"/>
  </si>
  <si>
    <t>二级</t>
    <phoneticPr fontId="8" type="noConversion"/>
  </si>
  <si>
    <t>省道S337线普宁大坪墟至老鹰咀段</t>
    <phoneticPr fontId="8" type="noConversion"/>
  </si>
  <si>
    <t>普宁</t>
    <phoneticPr fontId="8" type="noConversion"/>
  </si>
  <si>
    <t>揭阳市</t>
    <phoneticPr fontId="8" type="noConversion"/>
  </si>
  <si>
    <t>省道S242线梅江区井头至梅长桥段</t>
    <phoneticPr fontId="8" type="noConversion"/>
  </si>
  <si>
    <t>梅江</t>
    <phoneticPr fontId="8" type="noConversion"/>
  </si>
  <si>
    <t>省道S333线大埔县大麻至桃石段</t>
    <phoneticPr fontId="8" type="noConversion"/>
  </si>
  <si>
    <t>大埔</t>
    <phoneticPr fontId="8" type="noConversion"/>
  </si>
  <si>
    <t>省道S227线大埔县西河至大东段</t>
    <phoneticPr fontId="8" type="noConversion"/>
  </si>
  <si>
    <t>省道S333线兴宁市黄陂莲塘岗至罗岗元潘段</t>
    <phoneticPr fontId="8" type="noConversion"/>
  </si>
  <si>
    <t>兴宁</t>
    <phoneticPr fontId="8" type="noConversion"/>
  </si>
  <si>
    <t>省道S228线兴宁市水口彭洞至水口大桥段</t>
    <phoneticPr fontId="8" type="noConversion"/>
  </si>
  <si>
    <t>省道S228线兴宁市叶塘龙兴亭至径南先锋段</t>
    <phoneticPr fontId="8" type="noConversion"/>
  </si>
  <si>
    <t>省道S242线梅县程江至梅南北洞段</t>
    <phoneticPr fontId="8" type="noConversion"/>
  </si>
  <si>
    <t>梅县</t>
    <phoneticPr fontId="8" type="noConversion"/>
  </si>
  <si>
    <t>省道S223线梅县程江至南口葵岗段</t>
    <phoneticPr fontId="8" type="noConversion"/>
  </si>
  <si>
    <t>省道S222线梅县雁洋至蕉岭高思段</t>
    <phoneticPr fontId="8" type="noConversion"/>
  </si>
  <si>
    <t>梅县、蕉岭</t>
    <phoneticPr fontId="8" type="noConversion"/>
  </si>
  <si>
    <t>省道S118线四会石狗至封开杏花段</t>
    <phoneticPr fontId="8" type="noConversion"/>
  </si>
  <si>
    <t>四会</t>
    <phoneticPr fontId="8" type="noConversion"/>
  </si>
  <si>
    <t>肇庆市</t>
    <phoneticPr fontId="8" type="noConversion"/>
  </si>
  <si>
    <t>省道S537线高要南岸至高要降坑村边界段</t>
    <phoneticPr fontId="8" type="noConversion"/>
  </si>
  <si>
    <t>高要</t>
    <phoneticPr fontId="8" type="noConversion"/>
  </si>
  <si>
    <t>省道S535线封开白沙边界至封开江口G321段</t>
    <phoneticPr fontId="8" type="noConversion"/>
  </si>
  <si>
    <t>封开</t>
    <phoneticPr fontId="8" type="noConversion"/>
  </si>
  <si>
    <t>省道S383线广宁界至广宁坑口段</t>
    <phoneticPr fontId="8" type="noConversion"/>
  </si>
  <si>
    <t>广宁</t>
    <phoneticPr fontId="8" type="noConversion"/>
  </si>
  <si>
    <t>省道S294线封开江川至平凤镇段</t>
    <phoneticPr fontId="8" type="noConversion"/>
  </si>
  <si>
    <t>省道S266线怀集洽水至岗坪段</t>
    <phoneticPr fontId="8" type="noConversion"/>
  </si>
  <si>
    <t>怀集</t>
    <phoneticPr fontId="8" type="noConversion"/>
  </si>
  <si>
    <t>省道S265线封开封川至封开渔涝段</t>
    <phoneticPr fontId="8" type="noConversion"/>
  </si>
  <si>
    <t>省道S261线怀集大成岗至封开莲都段</t>
    <phoneticPr fontId="8" type="noConversion"/>
  </si>
  <si>
    <t>省道S287线徐闻山海至和安段（环半岛）</t>
    <phoneticPr fontId="8" type="noConversion"/>
  </si>
  <si>
    <t>徐闻</t>
    <phoneticPr fontId="8" type="noConversion"/>
  </si>
  <si>
    <t>湛江市</t>
    <phoneticPr fontId="8" type="noConversion"/>
  </si>
  <si>
    <t>省道S286线廉江至塘缀高速出口段</t>
    <phoneticPr fontId="8" type="noConversion"/>
  </si>
  <si>
    <t>廉江</t>
    <phoneticPr fontId="8" type="noConversion"/>
  </si>
  <si>
    <t>省道S371线双滘至三甲段</t>
    <phoneticPr fontId="8" type="noConversion"/>
  </si>
  <si>
    <t>阳春</t>
    <phoneticPr fontId="8" type="noConversion"/>
  </si>
  <si>
    <t>阳江市</t>
    <phoneticPr fontId="8" type="noConversion"/>
  </si>
  <si>
    <t>省道S297线田畔至合山段</t>
    <phoneticPr fontId="8" type="noConversion"/>
  </si>
  <si>
    <t>阳东</t>
    <phoneticPr fontId="8" type="noConversion"/>
  </si>
  <si>
    <t>省道S278线潭水至织篢段</t>
    <phoneticPr fontId="8" type="noConversion"/>
  </si>
  <si>
    <t>阳春、阳西</t>
    <phoneticPr fontId="8" type="noConversion"/>
  </si>
  <si>
    <t>省道S278线牛坡岭至潭水段</t>
    <phoneticPr fontId="8" type="noConversion"/>
  </si>
  <si>
    <t>省道S541线城区观光桥至城西段</t>
    <phoneticPr fontId="8" type="noConversion"/>
  </si>
  <si>
    <t>江城</t>
    <phoneticPr fontId="8" type="noConversion"/>
  </si>
  <si>
    <t>省道S278线阳西织篢至溪头段</t>
    <phoneticPr fontId="8" type="noConversion"/>
  </si>
  <si>
    <t>阳西</t>
    <phoneticPr fontId="8" type="noConversion"/>
  </si>
  <si>
    <t>省道S337线陆河河田至南万段</t>
    <phoneticPr fontId="8" type="noConversion"/>
  </si>
  <si>
    <t>陆河</t>
    <phoneticPr fontId="8" type="noConversion"/>
  </si>
  <si>
    <t>汕尾市</t>
    <phoneticPr fontId="8" type="noConversion"/>
  </si>
  <si>
    <t>省道S240线陆丰外龙至联海段</t>
    <phoneticPr fontId="8" type="noConversion"/>
  </si>
  <si>
    <t>陆丰</t>
    <phoneticPr fontId="8" type="noConversion"/>
  </si>
  <si>
    <t>省道S510线陆丰至海丰段</t>
    <phoneticPr fontId="8" type="noConversion"/>
  </si>
  <si>
    <t>省道S504线金鸿路至海山岛段</t>
    <phoneticPr fontId="8" type="noConversion"/>
  </si>
  <si>
    <t>澄海</t>
    <phoneticPr fontId="8" type="noConversion"/>
  </si>
  <si>
    <t>汕头市</t>
    <phoneticPr fontId="8" type="noConversion"/>
  </si>
  <si>
    <t>省道S235线潮阳段及跨榕江大桥改造工程</t>
    <phoneticPr fontId="8" type="noConversion"/>
  </si>
  <si>
    <t>潮阳</t>
    <phoneticPr fontId="8" type="noConversion"/>
  </si>
  <si>
    <t>省道S529线清新山塘圩镇过境段</t>
    <phoneticPr fontId="8" type="noConversion"/>
  </si>
  <si>
    <t>清新</t>
    <phoneticPr fontId="8" type="noConversion"/>
  </si>
  <si>
    <t>清远市</t>
    <phoneticPr fontId="8" type="noConversion"/>
  </si>
  <si>
    <t>省道S348线清新石下塘至六甲洞段</t>
    <phoneticPr fontId="8" type="noConversion"/>
  </si>
  <si>
    <t>省道S285线化州市平定至丽岗段</t>
    <phoneticPr fontId="8" type="noConversion"/>
  </si>
  <si>
    <t>化州</t>
    <phoneticPr fontId="8" type="noConversion"/>
  </si>
  <si>
    <t>茂名市</t>
    <phoneticPr fontId="8" type="noConversion"/>
  </si>
  <si>
    <t>省道S282线高州泗水圩段包茂高速出口改线</t>
    <phoneticPr fontId="8" type="noConversion"/>
  </si>
  <si>
    <t>高州</t>
    <phoneticPr fontId="8" type="noConversion"/>
  </si>
  <si>
    <t>省道S255线揭东坪上至溪背段</t>
    <phoneticPr fontId="8" type="noConversion"/>
  </si>
  <si>
    <t>揭东</t>
    <phoneticPr fontId="8" type="noConversion"/>
  </si>
  <si>
    <t>省道S270线鹤山古劳至龙口段</t>
    <phoneticPr fontId="8" type="noConversion"/>
  </si>
  <si>
    <t>鹤山</t>
    <phoneticPr fontId="8" type="noConversion"/>
  </si>
  <si>
    <t>江门市</t>
    <phoneticPr fontId="8" type="noConversion"/>
  </si>
  <si>
    <t>省道S510线惠东白盆珠横瑶至横坑段</t>
    <phoneticPr fontId="8" type="noConversion"/>
  </si>
  <si>
    <t>惠东</t>
    <phoneticPr fontId="8" type="noConversion"/>
  </si>
  <si>
    <t>惠州市</t>
    <phoneticPr fontId="8" type="noConversion"/>
  </si>
  <si>
    <t>省道S387线惠东大埔屯至港口段</t>
    <phoneticPr fontId="8" type="noConversion"/>
  </si>
  <si>
    <t>省道S230线临江至东源大桥段</t>
    <phoneticPr fontId="8" type="noConversion"/>
  </si>
  <si>
    <t>东江新区</t>
    <phoneticPr fontId="8" type="noConversion"/>
  </si>
  <si>
    <t>河源市</t>
    <phoneticPr fontId="8" type="noConversion"/>
  </si>
  <si>
    <t>省道S528线三水区山塘至六二段</t>
    <phoneticPr fontId="8" type="noConversion"/>
  </si>
  <si>
    <t>三水</t>
    <phoneticPr fontId="8" type="noConversion"/>
  </si>
  <si>
    <t>佛山市</t>
    <phoneticPr fontId="8" type="noConversion"/>
  </si>
  <si>
    <t>省道S361线南海盐步花坛至北村水闸段</t>
    <phoneticPr fontId="8" type="noConversion"/>
  </si>
  <si>
    <t>南海</t>
    <phoneticPr fontId="8" type="noConversion"/>
  </si>
  <si>
    <t>省道S297线高明合水至双合段</t>
    <phoneticPr fontId="8" type="noConversion"/>
  </si>
  <si>
    <t>高明</t>
    <phoneticPr fontId="8" type="noConversion"/>
  </si>
  <si>
    <t>省道S295线高明河西至四堡林场段</t>
    <phoneticPr fontId="8" type="noConversion"/>
  </si>
  <si>
    <t>省道S271线顺德富华路至佛山一环段</t>
    <phoneticPr fontId="8" type="noConversion"/>
  </si>
  <si>
    <t>顺德</t>
    <phoneticPr fontId="8" type="noConversion"/>
  </si>
  <si>
    <t>省道S269线南海西岸村委至银坑段</t>
    <phoneticPr fontId="8" type="noConversion"/>
  </si>
  <si>
    <t>省道S504线潮安井美村至潮汕交界段</t>
    <phoneticPr fontId="8" type="noConversion"/>
  </si>
  <si>
    <t>潮安</t>
    <phoneticPr fontId="8" type="noConversion"/>
  </si>
  <si>
    <t>潮州市</t>
    <phoneticPr fontId="8" type="noConversion"/>
  </si>
  <si>
    <t>新（改）建</t>
    <phoneticPr fontId="8" type="noConversion"/>
  </si>
  <si>
    <t>国道G325线阳春四桥路隧道新建工程</t>
    <phoneticPr fontId="8" type="noConversion"/>
  </si>
  <si>
    <t>阳春</t>
    <phoneticPr fontId="8" type="noConversion"/>
  </si>
  <si>
    <t>阳江市</t>
    <phoneticPr fontId="8" type="noConversion"/>
  </si>
  <si>
    <t>国道G355五华县绕华阳圩镇段</t>
    <phoneticPr fontId="8" type="noConversion"/>
  </si>
  <si>
    <t>五华</t>
    <phoneticPr fontId="8" type="noConversion"/>
  </si>
  <si>
    <t>梅州市</t>
    <phoneticPr fontId="8" type="noConversion"/>
  </si>
  <si>
    <t>国道G355线兴宁市松陂至横石段</t>
    <phoneticPr fontId="8" type="noConversion"/>
  </si>
  <si>
    <t>兴宁</t>
    <phoneticPr fontId="8" type="noConversion"/>
  </si>
  <si>
    <t>国道G238线五华县河东至安流段</t>
    <phoneticPr fontId="8" type="noConversion"/>
  </si>
  <si>
    <t>国道G235线丰顺县城至揭西交界段</t>
    <phoneticPr fontId="8" type="noConversion"/>
  </si>
  <si>
    <t>丰顺</t>
    <phoneticPr fontId="8" type="noConversion"/>
  </si>
  <si>
    <t>国道G358线怀集学堂坪村至下浪口段</t>
    <phoneticPr fontId="8" type="noConversion"/>
  </si>
  <si>
    <t>怀集</t>
    <phoneticPr fontId="8" type="noConversion"/>
  </si>
  <si>
    <t>肇庆市</t>
    <phoneticPr fontId="8" type="noConversion"/>
  </si>
  <si>
    <t>国道G355线怀集金鸡至高凤段改线</t>
    <phoneticPr fontId="8" type="noConversion"/>
  </si>
  <si>
    <t>国道G234线怀集谭勒至怀高段改线</t>
    <phoneticPr fontId="8" type="noConversion"/>
  </si>
  <si>
    <t>国道G324线陆丰河西至星都段改线</t>
    <phoneticPr fontId="8" type="noConversion"/>
  </si>
  <si>
    <t>陆丰</t>
    <phoneticPr fontId="8" type="noConversion"/>
  </si>
  <si>
    <t>汕尾市</t>
    <phoneticPr fontId="8" type="noConversion"/>
  </si>
  <si>
    <t>国道G228线陆丰甲子至南塘段改线</t>
    <phoneticPr fontId="8" type="noConversion"/>
  </si>
  <si>
    <t>国道G539线汕头莱芜至后宅段</t>
    <phoneticPr fontId="8" type="noConversion"/>
  </si>
  <si>
    <t>南澳</t>
    <phoneticPr fontId="8" type="noConversion"/>
  </si>
  <si>
    <t>汕头市</t>
    <phoneticPr fontId="8" type="noConversion"/>
  </si>
  <si>
    <t>国道G539线南澳中学至深澳镇段</t>
    <phoneticPr fontId="8" type="noConversion"/>
  </si>
  <si>
    <t>国道G107线阳山吉地至大路段</t>
    <phoneticPr fontId="8" type="noConversion"/>
  </si>
  <si>
    <t>阳山</t>
    <phoneticPr fontId="8" type="noConversion"/>
  </si>
  <si>
    <t>清远市</t>
    <phoneticPr fontId="8" type="noConversion"/>
  </si>
  <si>
    <t>国道G325线化州东方红至新路口段</t>
    <phoneticPr fontId="8" type="noConversion"/>
  </si>
  <si>
    <t>化州</t>
    <phoneticPr fontId="8" type="noConversion"/>
  </si>
  <si>
    <t>茂名市</t>
    <phoneticPr fontId="8" type="noConversion"/>
  </si>
  <si>
    <t>国道G325线电白沙琅牌仔村至观珠和平段</t>
    <phoneticPr fontId="8" type="noConversion"/>
  </si>
  <si>
    <t>电白</t>
    <phoneticPr fontId="8" type="noConversion"/>
  </si>
  <si>
    <t>国道G228线电白电城至沙院段</t>
    <phoneticPr fontId="8" type="noConversion"/>
  </si>
  <si>
    <t>国道G207线高州市穿城改线</t>
    <phoneticPr fontId="8" type="noConversion"/>
  </si>
  <si>
    <t>高州</t>
    <phoneticPr fontId="8" type="noConversion"/>
  </si>
  <si>
    <t>国道G238线普宁甘石径至塘边村段</t>
    <phoneticPr fontId="8" type="noConversion"/>
  </si>
  <si>
    <t>普宁</t>
    <phoneticPr fontId="8" type="noConversion"/>
  </si>
  <si>
    <t>揭阳市</t>
    <phoneticPr fontId="8" type="noConversion"/>
  </si>
  <si>
    <t>鹤山</t>
    <phoneticPr fontId="8" type="noConversion"/>
  </si>
  <si>
    <t>江门市</t>
    <phoneticPr fontId="8" type="noConversion"/>
  </si>
  <si>
    <t>国道G240线台山温泉至广海段</t>
    <phoneticPr fontId="8" type="noConversion"/>
  </si>
  <si>
    <t>台山</t>
    <phoneticPr fontId="8" type="noConversion"/>
  </si>
  <si>
    <t>国道G228线西部沿海高速南北出口至赤溪段</t>
    <phoneticPr fontId="8" type="noConversion"/>
  </si>
  <si>
    <t>国道G205线博罗杨侨至十二岭段</t>
    <phoneticPr fontId="8" type="noConversion"/>
  </si>
  <si>
    <t>博罗</t>
    <phoneticPr fontId="8" type="noConversion"/>
  </si>
  <si>
    <t>惠州市</t>
    <phoneticPr fontId="8" type="noConversion"/>
  </si>
  <si>
    <t>国道G205线博罗泰美至惠城三环路段</t>
    <phoneticPr fontId="8" type="noConversion"/>
  </si>
  <si>
    <t>国道G238线和平桃源至合水塘段</t>
    <phoneticPr fontId="8" type="noConversion"/>
  </si>
  <si>
    <t>和平</t>
    <phoneticPr fontId="8" type="noConversion"/>
  </si>
  <si>
    <t>河源市</t>
    <phoneticPr fontId="8" type="noConversion"/>
  </si>
  <si>
    <t>国道G236线东源县叶潭至康禾段</t>
    <phoneticPr fontId="8" type="noConversion"/>
  </si>
  <si>
    <t>东源</t>
    <phoneticPr fontId="8" type="noConversion"/>
  </si>
  <si>
    <t>国道G105线连平县城过境段东移</t>
    <phoneticPr fontId="8" type="noConversion"/>
  </si>
  <si>
    <t>连平</t>
    <phoneticPr fontId="8" type="noConversion"/>
  </si>
  <si>
    <t>国道G240线南海区西樵至顺德界</t>
    <phoneticPr fontId="8" type="noConversion"/>
  </si>
  <si>
    <t>南海</t>
    <phoneticPr fontId="8" type="noConversion"/>
  </si>
  <si>
    <t>佛山市</t>
    <phoneticPr fontId="8" type="noConversion"/>
  </si>
  <si>
    <t>一级</t>
    <phoneticPr fontId="8" type="noConversion"/>
  </si>
  <si>
    <t>省道S357线樟木头至谢岗路段</t>
    <phoneticPr fontId="8" type="noConversion"/>
  </si>
  <si>
    <t>东莞市</t>
    <phoneticPr fontId="8" type="noConversion"/>
  </si>
  <si>
    <t>省道S268线城桂路口至那州段</t>
    <phoneticPr fontId="8" type="noConversion"/>
  </si>
  <si>
    <t>中山市</t>
    <phoneticPr fontId="8" type="noConversion"/>
  </si>
  <si>
    <t>省道S296线（海鸥公路）扩建工程</t>
    <phoneticPr fontId="8" type="noConversion"/>
  </si>
  <si>
    <t>番禺</t>
    <phoneticPr fontId="8" type="noConversion"/>
  </si>
  <si>
    <t>广州市</t>
    <phoneticPr fontId="8" type="noConversion"/>
  </si>
  <si>
    <t>省道S118线从化分水至太平墟段</t>
    <phoneticPr fontId="8" type="noConversion"/>
  </si>
  <si>
    <t>从化</t>
    <phoneticPr fontId="8" type="noConversion"/>
  </si>
  <si>
    <t>省道S121线顺德乐从龙威路口跨线桥工程</t>
    <phoneticPr fontId="8" type="noConversion"/>
  </si>
  <si>
    <t>省道S256线（原省道S358线）轮渡路段</t>
    <phoneticPr fontId="8" type="noConversion"/>
  </si>
  <si>
    <t>省道S528线三水区南山镇塘排村至大旺交界段</t>
    <phoneticPr fontId="8" type="noConversion"/>
  </si>
  <si>
    <t>国道G220线桥头至凤岗路段</t>
    <phoneticPr fontId="8" type="noConversion"/>
  </si>
  <si>
    <t>国道G107线东城至长安路段</t>
    <phoneticPr fontId="8" type="noConversion"/>
  </si>
  <si>
    <t>国道G325线顺德新基北路口跨线桥工程</t>
    <phoneticPr fontId="8" type="noConversion"/>
  </si>
  <si>
    <t>国道G105线顺德陈村海关路口立交改造</t>
    <phoneticPr fontId="8" type="noConversion"/>
  </si>
  <si>
    <t>国道G105线沙朗至古鹤段立交改造</t>
    <phoneticPr fontId="8" type="noConversion"/>
  </si>
  <si>
    <t>国道G325线顺德甲子路口跨线桥工程</t>
    <phoneticPr fontId="8" type="noConversion"/>
  </si>
  <si>
    <t>国道G240线顺德区龙峰路口跨线桥工程</t>
    <phoneticPr fontId="8" type="noConversion"/>
  </si>
  <si>
    <t>国道G105线顺德区大良良勒路口跨线桥工程</t>
    <phoneticPr fontId="8" type="noConversion"/>
  </si>
  <si>
    <t>国道G105线顺德环市北路口立交改造</t>
    <phoneticPr fontId="8" type="noConversion"/>
  </si>
  <si>
    <t>国道G228线中山港路口至博爱路口段</t>
    <phoneticPr fontId="8" type="noConversion"/>
  </si>
  <si>
    <t>国道G321线三水区基塘立交匝道改建</t>
    <phoneticPr fontId="8" type="noConversion"/>
  </si>
  <si>
    <t>国道G105线顺德区容桂南头路口跨线桥工程</t>
    <phoneticPr fontId="8" type="noConversion"/>
  </si>
  <si>
    <t>国道G321线三水区云东海跨线桥工程</t>
    <phoneticPr fontId="8" type="noConversion"/>
  </si>
  <si>
    <t>省道S224线梅县区城东至石扇段</t>
    <phoneticPr fontId="8" type="noConversion"/>
  </si>
  <si>
    <t>省道S223线梅县南口葵岗至荷泗段</t>
    <phoneticPr fontId="8" type="noConversion"/>
  </si>
  <si>
    <t>省道S273线高要新桥至活道段（高明交界）</t>
    <phoneticPr fontId="8" type="noConversion"/>
  </si>
  <si>
    <t>省道S272线高要金渡至蛟塘段</t>
    <phoneticPr fontId="8" type="noConversion"/>
  </si>
  <si>
    <t>省道S263线四会城区陆巷至丽岗段</t>
    <phoneticPr fontId="8" type="noConversion"/>
  </si>
  <si>
    <t>省道S260线四会城区至地豆段改线</t>
    <phoneticPr fontId="8" type="noConversion"/>
  </si>
  <si>
    <t>省道S118线蕉坑至四会城区段</t>
    <phoneticPr fontId="8" type="noConversion"/>
  </si>
  <si>
    <t>省道S545遂溪城月至北坡段</t>
    <phoneticPr fontId="8" type="noConversion"/>
  </si>
  <si>
    <t>遂溪</t>
    <phoneticPr fontId="8" type="noConversion"/>
  </si>
  <si>
    <t>省道S376线徐闻县城段</t>
    <phoneticPr fontId="8" type="noConversion"/>
  </si>
  <si>
    <t>省道S287线廉江新民至安铺段</t>
    <phoneticPr fontId="8" type="noConversion"/>
  </si>
  <si>
    <t>省道S287线廉江石岭至廉江市区段</t>
    <phoneticPr fontId="8" type="noConversion"/>
  </si>
  <si>
    <t>省道S266线下埇村至广昆高速郁南出口段</t>
    <phoneticPr fontId="8" type="noConversion"/>
  </si>
  <si>
    <t>郁南</t>
    <phoneticPr fontId="8" type="noConversion"/>
  </si>
  <si>
    <t>云浮市</t>
    <phoneticPr fontId="8" type="noConversion"/>
  </si>
  <si>
    <t>省道S241线海丰可塘至赤坑段</t>
    <phoneticPr fontId="8" type="noConversion"/>
  </si>
  <si>
    <t>海丰</t>
    <phoneticPr fontId="8" type="noConversion"/>
  </si>
  <si>
    <t>省道S522线连山禾洞至旺洞段</t>
    <phoneticPr fontId="8" type="noConversion"/>
  </si>
  <si>
    <t>连山</t>
    <phoneticPr fontId="8" type="noConversion"/>
  </si>
  <si>
    <t>省道S354线清城高田至先锋段</t>
    <phoneticPr fontId="8" type="noConversion"/>
  </si>
  <si>
    <t>清城</t>
    <phoneticPr fontId="8" type="noConversion"/>
  </si>
  <si>
    <t>省道S544线茂南鳌头绕圩段</t>
    <phoneticPr fontId="8" type="noConversion"/>
  </si>
  <si>
    <t>茂南</t>
    <phoneticPr fontId="8" type="noConversion"/>
  </si>
  <si>
    <t>省道S388线高州穿城段改线</t>
    <phoneticPr fontId="8" type="noConversion"/>
  </si>
  <si>
    <t>省道S282线高州南塘至石鼓段</t>
    <phoneticPr fontId="8" type="noConversion"/>
  </si>
  <si>
    <t>省道S337线普宁百径村至大坪墟段</t>
    <phoneticPr fontId="8" type="noConversion"/>
  </si>
  <si>
    <t>省道S357线惠阳平潭至镇隆段</t>
    <phoneticPr fontId="8" type="noConversion"/>
  </si>
  <si>
    <t>惠阳</t>
    <phoneticPr fontId="8" type="noConversion"/>
  </si>
  <si>
    <t>省道S353线龙门县城段改线</t>
    <phoneticPr fontId="8" type="noConversion"/>
  </si>
  <si>
    <t>龙门</t>
    <phoneticPr fontId="8" type="noConversion"/>
  </si>
  <si>
    <t>省道S334线平远东石至大畲坳段</t>
    <phoneticPr fontId="8" type="noConversion"/>
  </si>
  <si>
    <t>平远</t>
    <phoneticPr fontId="8" type="noConversion"/>
  </si>
  <si>
    <t>梅州市</t>
    <phoneticPr fontId="8" type="noConversion"/>
  </si>
  <si>
    <t>省道S238线通衢（牛屎坳）至鹤市段</t>
    <phoneticPr fontId="8" type="noConversion"/>
  </si>
  <si>
    <t>龙川</t>
    <phoneticPr fontId="8" type="noConversion"/>
  </si>
  <si>
    <t>河源市</t>
    <phoneticPr fontId="8" type="noConversion"/>
  </si>
  <si>
    <t>省道S227线意溪至梅州交界段改建</t>
    <phoneticPr fontId="8" type="noConversion"/>
  </si>
  <si>
    <t>潮安、湘桥</t>
    <phoneticPr fontId="8" type="noConversion"/>
  </si>
  <si>
    <t>潮州市</t>
    <phoneticPr fontId="8" type="noConversion"/>
  </si>
  <si>
    <t>省道S504线饶平澄饶联围至海山路段</t>
    <phoneticPr fontId="8" type="noConversion"/>
  </si>
  <si>
    <t>饶平</t>
    <phoneticPr fontId="8" type="noConversion"/>
  </si>
  <si>
    <t>省道S502线饶平铁芦岗至汫洲路段</t>
    <phoneticPr fontId="8" type="noConversion"/>
  </si>
  <si>
    <t>省道S120线五华华城镇段改线</t>
    <phoneticPr fontId="8" type="noConversion"/>
  </si>
  <si>
    <t>五华</t>
    <phoneticPr fontId="8" type="noConversion"/>
  </si>
  <si>
    <t>省道S293线廉江城区段改线</t>
    <phoneticPr fontId="8" type="noConversion"/>
  </si>
  <si>
    <t>省道S538线郁南通门鸡林至罗顺段</t>
    <phoneticPr fontId="8" type="noConversion"/>
  </si>
  <si>
    <t>省道S538线郁南大方至通门段</t>
    <phoneticPr fontId="8" type="noConversion"/>
  </si>
  <si>
    <t>省道S294云茂高速太平出口至太平段</t>
    <phoneticPr fontId="8" type="noConversion"/>
  </si>
  <si>
    <t>罗定</t>
    <phoneticPr fontId="8" type="noConversion"/>
  </si>
  <si>
    <t xml:space="preserve"> </t>
  </si>
  <si>
    <t>省道S542线河口至程村段</t>
    <phoneticPr fontId="8" type="noConversion"/>
  </si>
  <si>
    <t>省道S342线南雄市区穿城段改线</t>
    <phoneticPr fontId="8" type="noConversion"/>
  </si>
  <si>
    <t>南雄</t>
    <phoneticPr fontId="8" type="noConversion"/>
  </si>
  <si>
    <t>韶关市</t>
    <phoneticPr fontId="8" type="noConversion"/>
  </si>
  <si>
    <t>省道S505线澄海上华至潮州交界段</t>
    <phoneticPr fontId="8" type="noConversion"/>
  </si>
  <si>
    <t>省道S236线陇田段延长线</t>
    <phoneticPr fontId="8" type="noConversion"/>
  </si>
  <si>
    <t>潮南</t>
    <phoneticPr fontId="8" type="noConversion"/>
  </si>
  <si>
    <t>省道S383线清新浸潭屈仔围至高车段</t>
    <phoneticPr fontId="8" type="noConversion"/>
  </si>
  <si>
    <t>省道S284线化州市下郭至杨梅段（机场大道）</t>
    <phoneticPr fontId="8" type="noConversion"/>
  </si>
  <si>
    <t>省道S285线化州丽岗至白鸠垌段改线</t>
    <phoneticPr fontId="8" type="noConversion"/>
  </si>
  <si>
    <t>省道S276线恩平段改线工程</t>
    <phoneticPr fontId="8" type="noConversion"/>
  </si>
  <si>
    <t>恩平</t>
    <phoneticPr fontId="8" type="noConversion"/>
  </si>
  <si>
    <t>省道S270线鹤山鹤城至蓬江杜阮段</t>
    <phoneticPr fontId="8" type="noConversion"/>
  </si>
  <si>
    <t>省道S253线东源县顺天至灯塔段</t>
    <phoneticPr fontId="8" type="noConversion"/>
  </si>
  <si>
    <t>东源</t>
    <phoneticPr fontId="8" type="noConversion"/>
  </si>
  <si>
    <t>省道S230紫金临江澄岭至古竹段</t>
    <phoneticPr fontId="8" type="noConversion"/>
  </si>
  <si>
    <t>江东新区</t>
    <phoneticPr fontId="8" type="noConversion"/>
  </si>
  <si>
    <t>省道S229线东源船塘至骆湖段</t>
    <phoneticPr fontId="8" type="noConversion"/>
  </si>
  <si>
    <t>省道S225线平远县大柘至徐溪公路段</t>
    <phoneticPr fontId="8" type="noConversion"/>
  </si>
  <si>
    <t>平远</t>
    <phoneticPr fontId="8" type="noConversion"/>
  </si>
  <si>
    <t>省道S239线兴宁市兴城宁江桥头至坭陂王村平安寺段</t>
    <phoneticPr fontId="8" type="noConversion"/>
  </si>
  <si>
    <t>省道S226线八乡山汾水坳至汤坑段改建工程</t>
    <phoneticPr fontId="8" type="noConversion"/>
  </si>
  <si>
    <t>省道S224线蕉岭县新铺墟至石峰径段</t>
    <phoneticPr fontId="8" type="noConversion"/>
  </si>
  <si>
    <t>蕉岭</t>
    <phoneticPr fontId="8" type="noConversion"/>
  </si>
  <si>
    <t>省道S369线阳春圭岗至信宜思贺白涌段</t>
    <phoneticPr fontId="8" type="noConversion"/>
  </si>
  <si>
    <t>省道S540线阳西溪头至沙扒段（沿海公路）</t>
    <phoneticPr fontId="8" type="noConversion"/>
  </si>
  <si>
    <t>省道S344线始兴司前至芦屋段</t>
    <phoneticPr fontId="8" type="noConversion"/>
  </si>
  <si>
    <t>始兴</t>
    <phoneticPr fontId="8" type="noConversion"/>
  </si>
  <si>
    <t>省道S248线乐昌市九峰段</t>
    <phoneticPr fontId="8" type="noConversion"/>
  </si>
  <si>
    <t>乐昌</t>
    <phoneticPr fontId="8" type="noConversion"/>
  </si>
  <si>
    <t>省道S291线信宜西门至丰垌口段</t>
    <phoneticPr fontId="8" type="noConversion"/>
  </si>
  <si>
    <t>信宜</t>
    <phoneticPr fontId="8" type="noConversion"/>
  </si>
  <si>
    <t>省道S283线信宜昌耀至高州段</t>
    <phoneticPr fontId="8" type="noConversion"/>
  </si>
  <si>
    <t>省道S341线凹子市至马军坳段</t>
    <phoneticPr fontId="8" type="noConversion"/>
  </si>
  <si>
    <t>龙川</t>
    <phoneticPr fontId="8" type="noConversion"/>
  </si>
  <si>
    <t>省道S340线瓦溪公坑至龙窝嶂下段</t>
    <phoneticPr fontId="8" type="noConversion"/>
  </si>
  <si>
    <t>紫金</t>
    <phoneticPr fontId="8" type="noConversion"/>
  </si>
  <si>
    <t>省道S293线麻章田寮村至海洋大学段</t>
    <phoneticPr fontId="8" type="noConversion"/>
  </si>
  <si>
    <t>麻章</t>
    <phoneticPr fontId="8" type="noConversion"/>
  </si>
  <si>
    <t>湛江市</t>
    <phoneticPr fontId="8" type="noConversion"/>
  </si>
  <si>
    <t>省道S290线雷州龙门那双至乌石镇段</t>
    <phoneticPr fontId="8" type="noConversion"/>
  </si>
  <si>
    <t>雷州</t>
    <phoneticPr fontId="8" type="noConversion"/>
  </si>
  <si>
    <t>湛江市</t>
    <phoneticPr fontId="8" type="noConversion"/>
  </si>
  <si>
    <t>省道S538线云安广梧高速高村出口至高村段</t>
    <phoneticPr fontId="8" type="noConversion"/>
  </si>
  <si>
    <t>云安</t>
    <phoneticPr fontId="8" type="noConversion"/>
  </si>
  <si>
    <t>云浮市</t>
    <phoneticPr fontId="8" type="noConversion"/>
  </si>
  <si>
    <t>省道S240线陆河河口至陆丰交界段</t>
    <phoneticPr fontId="8" type="noConversion"/>
  </si>
  <si>
    <t>省道S234线潮阳金灶至关埠路段</t>
    <phoneticPr fontId="8" type="noConversion"/>
  </si>
  <si>
    <t>省道S281线高州谢鸡至电白化谱公路六匝段</t>
    <phoneticPr fontId="8" type="noConversion"/>
  </si>
  <si>
    <t>高州、电白</t>
    <phoneticPr fontId="8" type="noConversion"/>
  </si>
  <si>
    <t>省道S277线电白水东至包茂高速路口</t>
    <phoneticPr fontId="8" type="noConversion"/>
  </si>
  <si>
    <t>电白</t>
    <phoneticPr fontId="8" type="noConversion"/>
  </si>
  <si>
    <t>省道S255线揭东塔北村至三洲大桥段</t>
    <phoneticPr fontId="8" type="noConversion"/>
  </si>
  <si>
    <t>省道S223线兴宁市径南白石至水口井下段</t>
    <phoneticPr fontId="8" type="noConversion"/>
  </si>
  <si>
    <t>省道S228线兴宁市水口至狮子岩段</t>
    <phoneticPr fontId="8" type="noConversion"/>
  </si>
  <si>
    <t>省道S339线兴宁市岗背至大坪圩镇段</t>
    <phoneticPr fontId="8" type="noConversion"/>
  </si>
  <si>
    <t>省道S227线丰顺县潭江至文祠段</t>
    <phoneticPr fontId="8" type="noConversion"/>
  </si>
  <si>
    <t>省道S239线丰顺县上八水库至高基段</t>
    <phoneticPr fontId="8" type="noConversion"/>
  </si>
  <si>
    <t>省道S239线兴宁市S225龙田大桥至兴城宁江桥段</t>
    <phoneticPr fontId="8" type="noConversion"/>
  </si>
  <si>
    <t>省道S541线白沙至织篢段</t>
    <phoneticPr fontId="8" type="noConversion"/>
  </si>
  <si>
    <t>阳东、阳西</t>
    <phoneticPr fontId="8" type="noConversion"/>
  </si>
  <si>
    <t>省道S521线曲江区沙溪至罗坑段</t>
    <phoneticPr fontId="8" type="noConversion"/>
  </si>
  <si>
    <t>曲江</t>
    <phoneticPr fontId="8" type="noConversion"/>
  </si>
  <si>
    <t>省道S235线潮南司马浦至两英龙岭路段改线</t>
    <phoneticPr fontId="8" type="noConversion"/>
  </si>
  <si>
    <t>省道S282线高州南塘至镇江段</t>
    <phoneticPr fontId="8" type="noConversion"/>
  </si>
  <si>
    <t>省道S291线高州大坡至腾水江段</t>
    <phoneticPr fontId="8" type="noConversion"/>
  </si>
  <si>
    <t>省道S283线信宜西江至河吕段</t>
    <phoneticPr fontId="8" type="noConversion"/>
  </si>
  <si>
    <t>省道S281线信宜竹山至丁堡段</t>
    <phoneticPr fontId="8" type="noConversion"/>
  </si>
  <si>
    <t>省道S280线信宜洪冠至钱排段</t>
    <phoneticPr fontId="8" type="noConversion"/>
  </si>
  <si>
    <t>省道S232意桂线（北山路）改建工程</t>
    <phoneticPr fontId="8" type="noConversion"/>
  </si>
  <si>
    <t>湘桥</t>
    <phoneticPr fontId="8" type="noConversion"/>
  </si>
  <si>
    <t>省道S231线韩江大桥至外环南路改建工程（含北溪大桥）</t>
    <phoneticPr fontId="8" type="noConversion"/>
  </si>
  <si>
    <t>省道S502线饶平海龙酒家至施厝段</t>
    <phoneticPr fontId="8" type="noConversion"/>
  </si>
  <si>
    <t>省道S222线饶平三饶至浮山荔林路段</t>
    <phoneticPr fontId="8" type="noConversion"/>
  </si>
  <si>
    <t>省道S232线田头何段至汕头交界段</t>
    <phoneticPr fontId="8" type="noConversion"/>
  </si>
  <si>
    <t>省道S502线饶平碧春至拥军路口段</t>
    <phoneticPr fontId="8" type="noConversion"/>
  </si>
  <si>
    <t>省道S231线潮安文祠至湘桥意溪黄竹洋段</t>
    <phoneticPr fontId="8" type="noConversion"/>
  </si>
  <si>
    <t>潮安、湘桥</t>
    <phoneticPr fontId="8" type="noConversion"/>
  </si>
  <si>
    <t>省道S222线大埔县坑口至高陂段</t>
    <phoneticPr fontId="8" type="noConversion"/>
  </si>
  <si>
    <t>省道S221线大埔县湖寮至枫朗段</t>
    <phoneticPr fontId="8" type="noConversion"/>
  </si>
  <si>
    <t>省道S273线高要新桥东铁路道口立交化改造工程</t>
    <phoneticPr fontId="8" type="noConversion"/>
  </si>
  <si>
    <t>省道S548线徐闻北港公路</t>
    <phoneticPr fontId="8" type="noConversion"/>
  </si>
  <si>
    <t>省道S545线遂溪百龙至里光段</t>
    <phoneticPr fontId="8" type="noConversion"/>
  </si>
  <si>
    <t>省道S374线霞山百蓬至麻章田寮村段改建工程</t>
    <phoneticPr fontId="8" type="noConversion"/>
  </si>
  <si>
    <t>霞山</t>
    <phoneticPr fontId="8" type="noConversion"/>
  </si>
  <si>
    <t>省道S540线平冈至阳江港段</t>
    <phoneticPr fontId="8" type="noConversion"/>
  </si>
  <si>
    <t>省道S248线浈江犁市至黄岗段</t>
    <phoneticPr fontId="8" type="noConversion"/>
  </si>
  <si>
    <t>浈江</t>
    <phoneticPr fontId="8" type="noConversion"/>
  </si>
  <si>
    <t>省道S237线潮阳贵屿至和平路段</t>
    <phoneticPr fontId="8" type="noConversion"/>
  </si>
  <si>
    <t>省道S252线佛冈县城段</t>
    <phoneticPr fontId="8" type="noConversion"/>
  </si>
  <si>
    <t>佛冈</t>
    <phoneticPr fontId="8" type="noConversion"/>
  </si>
  <si>
    <t>省道S280线高州城区段改线</t>
    <phoneticPr fontId="8" type="noConversion"/>
  </si>
  <si>
    <t>省道S364线江海区外海大桥至江门大道路段</t>
    <phoneticPr fontId="8" type="noConversion"/>
  </si>
  <si>
    <t>江海</t>
    <phoneticPr fontId="8" type="noConversion"/>
  </si>
  <si>
    <t>省道S120线紫金中坝镇改线</t>
    <phoneticPr fontId="8" type="noConversion"/>
  </si>
  <si>
    <t>省道S232线枫溪云步村至田头何段</t>
    <phoneticPr fontId="8" type="noConversion"/>
  </si>
  <si>
    <t>枫溪</t>
    <phoneticPr fontId="8" type="noConversion"/>
  </si>
  <si>
    <t>省道S232线市区段改线（外环大桥及其连接线工程）</t>
    <phoneticPr fontId="8" type="noConversion"/>
  </si>
  <si>
    <r>
      <t>省道S263线广宁</t>
    </r>
    <r>
      <rPr>
        <sz val="13"/>
        <rFont val="等线"/>
        <family val="3"/>
        <charset val="134"/>
        <scheme val="minor"/>
      </rPr>
      <t>城发至官步段一
级公路改建</t>
    </r>
    <phoneticPr fontId="8" type="noConversion"/>
  </si>
  <si>
    <t>省道S347线新丰横江至梅坑段</t>
    <phoneticPr fontId="8" type="noConversion"/>
  </si>
  <si>
    <t>新丰</t>
    <phoneticPr fontId="8" type="noConversion"/>
  </si>
  <si>
    <t>省道S382、S383线英德石灰铺田心至连江口段</t>
    <phoneticPr fontId="8" type="noConversion"/>
  </si>
  <si>
    <t>英德</t>
    <phoneticPr fontId="8" type="noConversion"/>
  </si>
  <si>
    <t>省道S280线电白水东湾大桥新建工程</t>
    <phoneticPr fontId="8" type="noConversion"/>
  </si>
  <si>
    <t>省道S540线电白博贺港至白蕉（博贺湾大桥及连接线工程）</t>
    <phoneticPr fontId="8" type="noConversion"/>
  </si>
  <si>
    <t>省道S386线电白霞海至莲头段</t>
    <phoneticPr fontId="8" type="noConversion"/>
  </si>
  <si>
    <t>省道S232线潮州大道至枫溪云步村段</t>
    <phoneticPr fontId="8" type="noConversion"/>
  </si>
  <si>
    <t>国道G238线五华县城段改线</t>
    <phoneticPr fontId="8" type="noConversion"/>
  </si>
  <si>
    <t>国道G228线遂溪穿城段改线</t>
    <phoneticPr fontId="8" type="noConversion"/>
  </si>
  <si>
    <t>国道G228线廉江石圭坡至红江农场</t>
    <phoneticPr fontId="8" type="noConversion"/>
  </si>
  <si>
    <t>国道G324线云城区腰古至云安茶洞段</t>
    <phoneticPr fontId="8" type="noConversion"/>
  </si>
  <si>
    <t>云城</t>
    <phoneticPr fontId="8" type="noConversion"/>
  </si>
  <si>
    <t>国道G234郁南县连滩镇龙岩至赤坭头段</t>
    <phoneticPr fontId="8" type="noConversion"/>
  </si>
  <si>
    <t>国道G234线罗定市双东至高楼岗段改线</t>
    <phoneticPr fontId="8" type="noConversion"/>
  </si>
  <si>
    <t>国道G324线陆丰内湖至陆城段</t>
    <phoneticPr fontId="8" type="noConversion"/>
  </si>
  <si>
    <t>国道G236线海丰公平穿城段改线</t>
    <phoneticPr fontId="8" type="noConversion"/>
  </si>
  <si>
    <t>国道G236线海丰高潭岭至公平段</t>
    <phoneticPr fontId="8" type="noConversion"/>
  </si>
  <si>
    <t>国道G235线海丰公平镇区段改线</t>
    <phoneticPr fontId="8" type="noConversion"/>
  </si>
  <si>
    <t>国道G228线潮阳段</t>
    <phoneticPr fontId="8" type="noConversion"/>
  </si>
  <si>
    <t>国道G228线天山路高架桥新建工程</t>
    <phoneticPr fontId="8" type="noConversion"/>
  </si>
  <si>
    <t>龙湖</t>
    <phoneticPr fontId="8" type="noConversion"/>
  </si>
  <si>
    <t>国道G355线清城源潭至市区段</t>
    <phoneticPr fontId="8" type="noConversion"/>
  </si>
  <si>
    <t>国道G323线连州洲水至元村段改线</t>
    <phoneticPr fontId="8" type="noConversion"/>
  </si>
  <si>
    <t>连州</t>
    <phoneticPr fontId="8" type="noConversion"/>
  </si>
  <si>
    <t>国道G106线佛冈县城二七桥至企岭段</t>
    <phoneticPr fontId="8" type="noConversion"/>
  </si>
  <si>
    <t>国道G325线茂名高山至公馆旧村段</t>
    <phoneticPr fontId="8" type="noConversion"/>
  </si>
  <si>
    <t>国道G325线化州市新路口至石湾段</t>
    <phoneticPr fontId="8" type="noConversion"/>
  </si>
  <si>
    <t>国道G325线电白林头至茂南艾屋段</t>
    <phoneticPr fontId="8" type="noConversion"/>
  </si>
  <si>
    <t>国道G207线化州市穿城改线</t>
    <phoneticPr fontId="8" type="noConversion"/>
  </si>
  <si>
    <t xml:space="preserve">国道G207线高州石仔岭至塘岗岭段 </t>
    <phoneticPr fontId="8" type="noConversion"/>
  </si>
  <si>
    <t>国道G206线揭东九斗至岭仔段</t>
    <phoneticPr fontId="8" type="noConversion"/>
  </si>
  <si>
    <t>新会</t>
    <phoneticPr fontId="8" type="noConversion"/>
  </si>
  <si>
    <t>国道G355(原省道S119)线龙门龙华至永汉麻榨路口段</t>
    <phoneticPr fontId="8" type="noConversion"/>
  </si>
  <si>
    <t>国道G324线惠东吉隆至小屯段</t>
    <phoneticPr fontId="8" type="noConversion"/>
  </si>
  <si>
    <t>国道G228线惠东环城南路至惠阳环城北路段</t>
    <phoneticPr fontId="8" type="noConversion"/>
  </si>
  <si>
    <t>国道G220线龙门县城至平陵段</t>
    <phoneticPr fontId="8" type="noConversion"/>
  </si>
  <si>
    <t>国道G358线连平县城过境段改线</t>
    <phoneticPr fontId="8" type="noConversion"/>
  </si>
  <si>
    <t>连平</t>
    <phoneticPr fontId="8" type="noConversion"/>
  </si>
  <si>
    <t>国道G355线河源市柏埔至埔前段改线</t>
    <phoneticPr fontId="8" type="noConversion"/>
  </si>
  <si>
    <t>源城</t>
    <phoneticPr fontId="8" type="noConversion"/>
  </si>
  <si>
    <t>国道G236线龙川龙江大桥至丰稔段</t>
    <phoneticPr fontId="8" type="noConversion"/>
  </si>
  <si>
    <t>国道G358线连平老猪角桥至芦下桥</t>
    <phoneticPr fontId="8" type="noConversion"/>
  </si>
  <si>
    <t>国道G358线连平猪麻桥段</t>
    <phoneticPr fontId="8" type="noConversion"/>
  </si>
  <si>
    <t>国道G355线丰顺县留隍大桥新建工程</t>
    <phoneticPr fontId="8" type="noConversion"/>
  </si>
  <si>
    <t>国道G355线五华县油田至安流段改线</t>
    <phoneticPr fontId="8" type="noConversion"/>
  </si>
  <si>
    <t>国道G238线五华县洋田至华城高速出口段</t>
    <phoneticPr fontId="8" type="noConversion"/>
  </si>
  <si>
    <t>国道G235线大埔茶阳至县城段</t>
    <phoneticPr fontId="8" type="noConversion"/>
  </si>
  <si>
    <t>国道G235线大埔湖寮段改线</t>
    <phoneticPr fontId="8" type="noConversion"/>
  </si>
  <si>
    <t>国道G235线大埔茶阳圩镇段改线</t>
    <phoneticPr fontId="8" type="noConversion"/>
  </si>
  <si>
    <t>国道G206线梅县畲江角口（接梅畲快线）至松棚段</t>
    <phoneticPr fontId="8" type="noConversion"/>
  </si>
  <si>
    <t>国道G206线梅县区锭子桥至梅州大桥段</t>
    <phoneticPr fontId="8" type="noConversion"/>
  </si>
  <si>
    <t>国道G206线梅县金盘桥至梅江区湾下段绕城改线</t>
    <phoneticPr fontId="8" type="noConversion"/>
  </si>
  <si>
    <t>梅县、梅江</t>
    <phoneticPr fontId="8" type="noConversion"/>
  </si>
  <si>
    <t>国道G205线梅县金盘桥至宪梓中学段改线</t>
    <phoneticPr fontId="8" type="noConversion"/>
  </si>
  <si>
    <t>国道G205线蕉岭县樟坑至叟乐段改线</t>
    <phoneticPr fontId="8" type="noConversion"/>
  </si>
  <si>
    <t>国道G324线高明富湾至高要马安段</t>
    <phoneticPr fontId="8" type="noConversion"/>
  </si>
  <si>
    <t>国道G228线湛江官渡高速出口至文车段</t>
    <phoneticPr fontId="8" type="noConversion"/>
  </si>
  <si>
    <t>国道G228线吴川梅录至黄坡段改线</t>
    <phoneticPr fontId="8" type="noConversion"/>
  </si>
  <si>
    <t>吴川</t>
    <phoneticPr fontId="8" type="noConversion"/>
  </si>
  <si>
    <t>国道G207线雷州邦塘至白沙段改线</t>
    <phoneticPr fontId="8" type="noConversion"/>
  </si>
  <si>
    <t>雷州</t>
    <phoneticPr fontId="8" type="noConversion"/>
  </si>
  <si>
    <t>国道G207线遂溪穿城段改线</t>
    <phoneticPr fontId="8" type="noConversion"/>
  </si>
  <si>
    <t>国道G359线新兴县城段改线</t>
    <phoneticPr fontId="8" type="noConversion"/>
  </si>
  <si>
    <t>新兴</t>
    <phoneticPr fontId="8" type="noConversion"/>
  </si>
  <si>
    <t>国道G324线云安石城上洞村至迳心岭段改线</t>
    <phoneticPr fontId="8" type="noConversion"/>
  </si>
  <si>
    <t>云安</t>
    <phoneticPr fontId="8" type="noConversion"/>
  </si>
  <si>
    <t>国道G228线阳东三山至雅韶段</t>
    <phoneticPr fontId="8" type="noConversion"/>
  </si>
  <si>
    <t>国道G323线韶关市区过境段改线</t>
    <phoneticPr fontId="8" type="noConversion"/>
  </si>
  <si>
    <t>仁化、浈江、武江、乳源</t>
    <phoneticPr fontId="8" type="noConversion"/>
  </si>
  <si>
    <t>国道G323线仁化丹霞出口至小观园段</t>
    <phoneticPr fontId="8" type="noConversion"/>
  </si>
  <si>
    <t>仁化</t>
    <phoneticPr fontId="8" type="noConversion"/>
  </si>
  <si>
    <t>国道G106线翁源新江至翁城段改线</t>
    <phoneticPr fontId="8" type="noConversion"/>
  </si>
  <si>
    <t>翁源</t>
    <phoneticPr fontId="8" type="noConversion"/>
  </si>
  <si>
    <t>国道G106线仁化丹霞山至周田段</t>
    <phoneticPr fontId="8" type="noConversion"/>
  </si>
  <si>
    <t>国道G106线佛冈二七桥至吉田段</t>
    <phoneticPr fontId="8" type="noConversion"/>
  </si>
  <si>
    <t>国道G537线连州东陂至四方井段</t>
    <phoneticPr fontId="8" type="noConversion"/>
  </si>
  <si>
    <t>国道G358线阳山太平至杨梅段</t>
    <phoneticPr fontId="8" type="noConversion"/>
  </si>
  <si>
    <t>阳山</t>
    <phoneticPr fontId="8" type="noConversion"/>
  </si>
  <si>
    <t>国道G359线信宜市钱排龙眼根至塘坳段</t>
    <phoneticPr fontId="8" type="noConversion"/>
  </si>
  <si>
    <t>国道G207线信宜市穿城改线</t>
    <phoneticPr fontId="8" type="noConversion"/>
  </si>
  <si>
    <t>国道G325线电白那霍至罗坑段</t>
    <phoneticPr fontId="8" type="noConversion"/>
  </si>
  <si>
    <t>国道G359线信宜市白石至竹山段</t>
    <phoneticPr fontId="8" type="noConversion"/>
  </si>
  <si>
    <t>国道G206线揭东锡场至地都段改线</t>
    <phoneticPr fontId="8" type="noConversion"/>
  </si>
  <si>
    <t>国道G238线惠来安澜桥至神泉段</t>
    <phoneticPr fontId="8" type="noConversion"/>
  </si>
  <si>
    <t>惠来</t>
    <phoneticPr fontId="8" type="noConversion"/>
  </si>
  <si>
    <t>国道G228线惠来华湖至溪西段</t>
    <phoneticPr fontId="8" type="noConversion"/>
  </si>
  <si>
    <t>国道G324线惠东陈塘至大埔屯段</t>
    <phoneticPr fontId="8" type="noConversion"/>
  </si>
  <si>
    <t>国道G324线博罗罗阳至增城交界段</t>
    <phoneticPr fontId="8" type="noConversion"/>
  </si>
  <si>
    <t>博罗</t>
    <phoneticPr fontId="8" type="noConversion"/>
  </si>
  <si>
    <t>国道G358线连平县油溪至忠信段</t>
    <phoneticPr fontId="8" type="noConversion"/>
  </si>
  <si>
    <t>国道G355线河源江东新区高望至紫金林田段</t>
    <phoneticPr fontId="8" type="noConversion"/>
  </si>
  <si>
    <t>国道G236线龙川丰稔至龙川县城段</t>
    <phoneticPr fontId="8" type="noConversion"/>
  </si>
  <si>
    <t>国道G355线饶平上饶康贝至新丰楼仔路段改线</t>
    <phoneticPr fontId="8" type="noConversion"/>
  </si>
  <si>
    <t>国道G355线丰顺县留隍大桥西岸至西洞段</t>
    <phoneticPr fontId="8" type="noConversion"/>
  </si>
  <si>
    <t>国道G235线丰顺县东联至贵田段</t>
    <phoneticPr fontId="8" type="noConversion"/>
  </si>
  <si>
    <t>国道G206线平远田螺纽至超竹段改线</t>
    <phoneticPr fontId="8" type="noConversion"/>
  </si>
  <si>
    <t>国道G234线江城区双捷大桥至海陵大堤段</t>
    <phoneticPr fontId="8" type="noConversion"/>
  </si>
  <si>
    <t>国道G228线阳东雅韶至白沙段</t>
    <phoneticPr fontId="8" type="noConversion"/>
  </si>
  <si>
    <t>国道G323线始兴县城段改线</t>
    <phoneticPr fontId="8" type="noConversion"/>
  </si>
  <si>
    <t>国道G240线曲江中学至乐广高速乌石出口段</t>
    <phoneticPr fontId="8" type="noConversion"/>
  </si>
  <si>
    <t>国道G106线仁化周田镇至丹霞出口段</t>
    <phoneticPr fontId="8" type="noConversion"/>
  </si>
  <si>
    <t>国道G106线曲江林场至沙溪段</t>
    <phoneticPr fontId="8" type="noConversion"/>
  </si>
  <si>
    <t>国道G324线海丰可塘至县城段</t>
    <phoneticPr fontId="8" type="noConversion"/>
  </si>
  <si>
    <t>国道G236线汕尾市区西闸至埔边段</t>
    <phoneticPr fontId="8" type="noConversion"/>
  </si>
  <si>
    <t>城区</t>
    <phoneticPr fontId="8" type="noConversion"/>
  </si>
  <si>
    <t>国道G235线陆河河田芋陂坑至新河工业园区段</t>
    <phoneticPr fontId="8" type="noConversion"/>
  </si>
  <si>
    <t>国道G228线龙湖莱美路至泰山路段</t>
    <phoneticPr fontId="8" type="noConversion"/>
  </si>
  <si>
    <t>国道G228线澄海段</t>
    <phoneticPr fontId="8" type="noConversion"/>
  </si>
  <si>
    <t>国道G358线英德望埠石脚下至望埠段</t>
    <phoneticPr fontId="8" type="noConversion"/>
  </si>
  <si>
    <t>国道G358线英德城区至大湾段</t>
    <phoneticPr fontId="8" type="noConversion"/>
  </si>
  <si>
    <t>国道G238线普宁益岭至惠来惠城段</t>
    <phoneticPr fontId="8" type="noConversion"/>
  </si>
  <si>
    <t>国道G324线惠城区东江大桥</t>
    <phoneticPr fontId="8" type="noConversion"/>
  </si>
  <si>
    <t>惠城</t>
    <phoneticPr fontId="8" type="noConversion"/>
  </si>
  <si>
    <t>国道G228线惠阳新圩至东莞清溪段</t>
    <phoneticPr fontId="8" type="noConversion"/>
  </si>
  <si>
    <t xml:space="preserve">国道G238线和平鸭塘至兴隆中桥段 </t>
    <phoneticPr fontId="8" type="noConversion"/>
  </si>
  <si>
    <t>和平</t>
    <phoneticPr fontId="8" type="noConversion"/>
  </si>
  <si>
    <t>国道G236线龙川县龙江大桥新建工程</t>
    <phoneticPr fontId="8" type="noConversion"/>
  </si>
  <si>
    <t>国道G205线龙川县城段改线</t>
    <phoneticPr fontId="8" type="noConversion"/>
  </si>
  <si>
    <t>国道G205线东源热水至埔前段改线</t>
    <phoneticPr fontId="8" type="noConversion"/>
  </si>
  <si>
    <t>东源、江东新区、源城</t>
    <phoneticPr fontId="8" type="noConversion"/>
  </si>
  <si>
    <t>国道G355线饶平新丰楼仔至三饶东门路段</t>
    <phoneticPr fontId="8" type="noConversion"/>
  </si>
  <si>
    <t>国道G324线海丰县城至梅陇段</t>
    <phoneticPr fontId="8" type="noConversion"/>
  </si>
  <si>
    <t>国道G324线（深汕特别合作区路段）</t>
    <phoneticPr fontId="8" type="noConversion"/>
  </si>
  <si>
    <t>国道G228线濠江段</t>
    <phoneticPr fontId="8" type="noConversion"/>
  </si>
  <si>
    <t>濠江</t>
    <phoneticPr fontId="8" type="noConversion"/>
  </si>
  <si>
    <t>国道G321线三水交界至端州前村段</t>
    <phoneticPr fontId="8" type="noConversion"/>
  </si>
  <si>
    <t>四会、鼎湖</t>
    <phoneticPr fontId="8" type="noConversion"/>
  </si>
  <si>
    <t>国道G234线德庆垌表至西江大桥改线段</t>
    <phoneticPr fontId="8" type="noConversion"/>
  </si>
  <si>
    <t>德庆</t>
    <phoneticPr fontId="8" type="noConversion"/>
  </si>
  <si>
    <t>国道G324线惠东汕尾交界至吉隆段</t>
    <phoneticPr fontId="8" type="noConversion"/>
  </si>
  <si>
    <t>库外</t>
    <phoneticPr fontId="8" type="noConversion"/>
  </si>
  <si>
    <t>国道G539线浮岗桥至深坑桥段</t>
    <phoneticPr fontId="8" type="noConversion"/>
  </si>
  <si>
    <t>国道G539线枫溪广场至潮州大桥西桥头段</t>
    <phoneticPr fontId="8" type="noConversion"/>
  </si>
  <si>
    <t>国道G539线枫溪广场至浮岗桥段</t>
    <phoneticPr fontId="8" type="noConversion"/>
  </si>
  <si>
    <t>省道S361线佛山市三水区乐平镇贤寮村至乐南路口段</t>
    <phoneticPr fontId="8" type="noConversion"/>
  </si>
  <si>
    <t>省道S225线兴宁市火车站至水口段</t>
    <phoneticPr fontId="8" type="noConversion"/>
  </si>
  <si>
    <t>省道S368线郁南县南江口花坛至高铁站段</t>
    <phoneticPr fontId="8" type="noConversion"/>
  </si>
  <si>
    <t>省道S260线四会下布至贞山段改线</t>
    <phoneticPr fontId="8" type="noConversion"/>
  </si>
  <si>
    <t>省道S285线吴川市区段改线</t>
    <phoneticPr fontId="8" type="noConversion"/>
  </si>
  <si>
    <t>省道S260阳山文塔大桥至水口段改线</t>
    <phoneticPr fontId="8" type="noConversion"/>
  </si>
  <si>
    <t>省道S270线新会区三江至南门大桥段</t>
    <phoneticPr fontId="8" type="noConversion"/>
  </si>
  <si>
    <t>省道S270线江门新会区虎坑大桥扩建工程</t>
    <phoneticPr fontId="8" type="noConversion"/>
  </si>
  <si>
    <t>省道S221大埔县城段改线</t>
    <phoneticPr fontId="8" type="noConversion"/>
  </si>
  <si>
    <t>省道S283线高州石板圩至仙坑段</t>
    <phoneticPr fontId="8" type="noConversion"/>
  </si>
  <si>
    <t>省道S274线江门开平市区段改线</t>
    <phoneticPr fontId="8" type="noConversion"/>
  </si>
  <si>
    <t>开平</t>
    <phoneticPr fontId="8" type="noConversion"/>
  </si>
  <si>
    <t>省道S120线惠城南旋工业区至原横沥收费站段</t>
    <phoneticPr fontId="8" type="noConversion"/>
  </si>
  <si>
    <t>国道G228线（原国道G325线）阳西县城过境段</t>
    <phoneticPr fontId="8" type="noConversion"/>
  </si>
  <si>
    <t>国道G355线（原省道S120线）紫金林田至乌石段</t>
    <phoneticPr fontId="8" type="noConversion"/>
  </si>
  <si>
    <t>国道G206线梅城至畲江段改线</t>
    <phoneticPr fontId="8" type="noConversion"/>
  </si>
  <si>
    <t>梅江、梅县</t>
    <phoneticPr fontId="8" type="noConversion"/>
  </si>
  <si>
    <t>国道G234线（原省道S277线）海陵大堤南至闸坡段</t>
    <phoneticPr fontId="8" type="noConversion"/>
  </si>
  <si>
    <t>国道G228线（原国道G325线）阳江北惯至白沙段</t>
    <phoneticPr fontId="8" type="noConversion"/>
  </si>
  <si>
    <t>国道G358线（原省道S341线）翁源县城过境公路</t>
    <phoneticPr fontId="8" type="noConversion"/>
  </si>
  <si>
    <t>国道G324线陆丰穿城段</t>
    <phoneticPr fontId="8" type="noConversion"/>
  </si>
  <si>
    <t>国道G324线磊口大桥改建工程</t>
    <phoneticPr fontId="8" type="noConversion"/>
  </si>
  <si>
    <t>国道G323线连山县城改线</t>
    <phoneticPr fontId="8" type="noConversion"/>
  </si>
  <si>
    <t>国道G323线连南县城段</t>
    <phoneticPr fontId="8" type="noConversion"/>
  </si>
  <si>
    <t>连南</t>
    <phoneticPr fontId="8" type="noConversion"/>
  </si>
  <si>
    <t>国道G236线（原省道S242线）紫金县城段改线</t>
    <phoneticPr fontId="8" type="noConversion"/>
  </si>
  <si>
    <t>国道G235线（原省道S335线）陆河河口至新田段</t>
    <phoneticPr fontId="8" type="noConversion"/>
  </si>
  <si>
    <t>国道G324线汕头市区段高架桥工程</t>
    <phoneticPr fontId="8" type="noConversion"/>
  </si>
  <si>
    <t>金平</t>
    <phoneticPr fontId="8" type="noConversion"/>
  </si>
  <si>
    <t>国道G325线江门鹤山大雁山至桃源段改线</t>
    <phoneticPr fontId="8" type="noConversion"/>
  </si>
  <si>
    <t>国道G220线（原省道S255线）博罗龙桥东江大桥</t>
    <phoneticPr fontId="8" type="noConversion"/>
  </si>
  <si>
    <t>国道G325线（原省道S113线）阳春市区段</t>
    <phoneticPr fontId="8" type="noConversion"/>
  </si>
  <si>
    <t>国道G355线（原省道S119线）龙华至龙门县城段</t>
    <phoneticPr fontId="8" type="noConversion"/>
  </si>
  <si>
    <t>国道G539线潮州大桥新建工程</t>
    <phoneticPr fontId="8" type="noConversion"/>
  </si>
  <si>
    <t>隧道
延米</t>
    <phoneticPr fontId="8" type="noConversion"/>
  </si>
  <si>
    <t>桥梁
延米</t>
    <phoneticPr fontId="8" type="noConversion"/>
  </si>
  <si>
    <t>三级及以下</t>
    <phoneticPr fontId="8" type="noConversion"/>
  </si>
  <si>
    <t>合计</t>
    <phoneticPr fontId="8" type="noConversion"/>
  </si>
  <si>
    <t>备注</t>
    <phoneticPr fontId="8" type="noConversion"/>
  </si>
  <si>
    <t>项目
总投资
（万元）</t>
    <phoneticPr fontId="8" type="noConversion"/>
  </si>
  <si>
    <t>建设规模（公里）</t>
    <phoneticPr fontId="8" type="noConversion"/>
  </si>
  <si>
    <t>项目
名称</t>
    <phoneticPr fontId="8" type="noConversion"/>
  </si>
  <si>
    <t>县区</t>
    <phoneticPr fontId="8" type="noConversion"/>
  </si>
  <si>
    <t>地市</t>
    <phoneticPr fontId="8" type="noConversion"/>
  </si>
  <si>
    <t>序号</t>
    <phoneticPr fontId="8" type="noConversion"/>
  </si>
  <si>
    <t>市区</t>
    <phoneticPr fontId="2" type="noConversion"/>
  </si>
  <si>
    <t>省道S335浦东平交至霖磐高速口段</t>
    <phoneticPr fontId="2" type="noConversion"/>
  </si>
  <si>
    <t>2017年至2020年普通国省道其他改线或扩容改造项目（非目标类项目）</t>
    <phoneticPr fontId="8" type="noConversion"/>
  </si>
  <si>
    <t xml:space="preserve">建设性质
</t>
    <phoneticPr fontId="8" type="noConversion"/>
  </si>
  <si>
    <t>开平</t>
    <phoneticPr fontId="2" type="noConversion"/>
  </si>
  <si>
    <t>恩平</t>
    <phoneticPr fontId="2" type="noConversion"/>
  </si>
  <si>
    <t>国道G241线台山大江至那金段</t>
    <phoneticPr fontId="2" type="noConversion"/>
  </si>
  <si>
    <t>国道G240线新会会城至牛湾段</t>
    <phoneticPr fontId="8" type="noConversion"/>
  </si>
  <si>
    <t>国道G325线鹤山桃源至址山段</t>
    <phoneticPr fontId="8" type="noConversion"/>
  </si>
  <si>
    <t>国道G325线开平月山至塘口段</t>
    <phoneticPr fontId="2" type="noConversion"/>
  </si>
  <si>
    <t>国道G325线恩平新塘村至恩城段</t>
    <phoneticPr fontId="2" type="noConversion"/>
  </si>
  <si>
    <t>普通国省道其他改线或扩容改造项目合计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</si>
</sst>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0_ "/>
    <numFmt numFmtId="178" formatCode="0.000_);[Red]\(0.000\)"/>
    <numFmt numFmtId="179" formatCode="0.000_ "/>
  </numFmts>
  <fonts count="11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3"/>
      <name val="等线"/>
      <family val="3"/>
      <charset val="134"/>
      <scheme val="minor"/>
    </font>
    <font>
      <b/>
      <sz val="15"/>
      <name val="宋体"/>
      <family val="3"/>
      <charset val="134"/>
    </font>
    <font>
      <b/>
      <sz val="15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name val="等线"/>
      <family val="3"/>
      <charset val="134"/>
      <scheme val="minor"/>
    </font>
    <font>
      <b/>
      <sz val="2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1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177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76" fontId="1" fillId="2" borderId="0" xfId="0" applyNumberFormat="1" applyFont="1" applyFill="1" applyAlignment="1">
      <alignment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78" fontId="3" fillId="2" borderId="0" xfId="0" applyNumberFormat="1" applyFont="1" applyFill="1" applyBorder="1" applyAlignment="1">
      <alignment horizontal="center" vertical="center" wrapText="1"/>
    </xf>
    <xf numFmtId="179" fontId="3" fillId="2" borderId="0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 wrapText="1"/>
    </xf>
    <xf numFmtId="177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7"/>
  <sheetViews>
    <sheetView tabSelected="1" zoomScale="90" zoomScaleNormal="90" zoomScaleSheetLayoutView="10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N5" sqref="N5"/>
    </sheetView>
  </sheetViews>
  <sheetFormatPr defaultColWidth="9" defaultRowHeight="16.5"/>
  <cols>
    <col min="1" max="1" width="5.25" style="22" customWidth="1"/>
    <col min="2" max="3" width="11.5" style="23" customWidth="1"/>
    <col min="4" max="4" width="44.5" style="24" customWidth="1"/>
    <col min="5" max="5" width="14.375" style="23" customWidth="1"/>
    <col min="6" max="11" width="11" style="23" customWidth="1"/>
    <col min="12" max="12" width="16.625" style="23" customWidth="1"/>
    <col min="13" max="13" width="12.625" style="15" customWidth="1"/>
    <col min="14" max="15" width="9" style="1" customWidth="1"/>
    <col min="16" max="16384" width="9" style="1"/>
  </cols>
  <sheetData>
    <row r="1" spans="1:13" ht="36.75" customHeight="1">
      <c r="A1" s="30" t="s">
        <v>518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7" customHeight="1">
      <c r="A2" s="26" t="s">
        <v>515</v>
      </c>
      <c r="B2" s="26" t="s">
        <v>514</v>
      </c>
      <c r="C2" s="26" t="s">
        <v>513</v>
      </c>
      <c r="D2" s="26" t="s">
        <v>512</v>
      </c>
      <c r="E2" s="26" t="s">
        <v>519</v>
      </c>
      <c r="F2" s="26" t="s">
        <v>511</v>
      </c>
      <c r="G2" s="26"/>
      <c r="H2" s="26"/>
      <c r="I2" s="26"/>
      <c r="J2" s="26"/>
      <c r="K2" s="26"/>
      <c r="L2" s="26" t="s">
        <v>510</v>
      </c>
      <c r="M2" s="26" t="s">
        <v>509</v>
      </c>
    </row>
    <row r="3" spans="1:13" ht="27" customHeight="1">
      <c r="A3" s="26"/>
      <c r="B3" s="26"/>
      <c r="C3" s="26"/>
      <c r="D3" s="26"/>
      <c r="E3" s="26"/>
      <c r="F3" s="26" t="s">
        <v>508</v>
      </c>
      <c r="G3" s="26" t="s">
        <v>161</v>
      </c>
      <c r="H3" s="26" t="s">
        <v>8</v>
      </c>
      <c r="I3" s="26" t="s">
        <v>507</v>
      </c>
      <c r="J3" s="26" t="s">
        <v>506</v>
      </c>
      <c r="K3" s="26" t="s">
        <v>505</v>
      </c>
      <c r="L3" s="26"/>
      <c r="M3" s="26"/>
    </row>
    <row r="4" spans="1:13" ht="47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9.75" customHeight="1">
      <c r="A5" s="28" t="s">
        <v>527</v>
      </c>
      <c r="B5" s="29"/>
      <c r="C5" s="29"/>
      <c r="D5" s="29"/>
      <c r="E5" s="29"/>
      <c r="F5" s="4">
        <f t="shared" ref="F5:L5" si="0">SUM(F6:F344)</f>
        <v>5745.6800000000012</v>
      </c>
      <c r="G5" s="4">
        <f t="shared" si="0"/>
        <v>3592.835</v>
      </c>
      <c r="H5" s="4">
        <f t="shared" si="0"/>
        <v>2029.8719999999998</v>
      </c>
      <c r="I5" s="4">
        <f t="shared" si="0"/>
        <v>119.65199999999999</v>
      </c>
      <c r="J5" s="4">
        <f t="shared" si="0"/>
        <v>49422.98</v>
      </c>
      <c r="K5" s="4">
        <f t="shared" si="0"/>
        <v>4341</v>
      </c>
      <c r="L5" s="4">
        <f t="shared" si="0"/>
        <v>18798686.231399998</v>
      </c>
      <c r="M5" s="5"/>
    </row>
    <row r="6" spans="1:13" ht="46.5" customHeight="1">
      <c r="A6" s="6">
        <f>SUBTOTAL(3,$B$6:$B6)</f>
        <v>1</v>
      </c>
      <c r="B6" s="5" t="s">
        <v>102</v>
      </c>
      <c r="C6" s="5" t="s">
        <v>307</v>
      </c>
      <c r="D6" s="7" t="s">
        <v>504</v>
      </c>
      <c r="E6" s="5" t="s">
        <v>2</v>
      </c>
      <c r="F6" s="8">
        <v>3</v>
      </c>
      <c r="G6" s="8">
        <v>3</v>
      </c>
      <c r="H6" s="8"/>
      <c r="I6" s="9"/>
      <c r="J6" s="10">
        <v>2420</v>
      </c>
      <c r="K6" s="10"/>
      <c r="L6" s="10">
        <v>70000</v>
      </c>
      <c r="M6" s="5"/>
    </row>
    <row r="7" spans="1:13" ht="46.5" customHeight="1">
      <c r="A7" s="6">
        <f>SUBTOTAL(3,$B$6:$B7)</f>
        <v>2</v>
      </c>
      <c r="B7" s="5" t="s">
        <v>84</v>
      </c>
      <c r="C7" s="5" t="s">
        <v>216</v>
      </c>
      <c r="D7" s="7" t="s">
        <v>503</v>
      </c>
      <c r="E7" s="5" t="s">
        <v>2</v>
      </c>
      <c r="F7" s="8">
        <f>SUM(G7:I7)</f>
        <v>19.2</v>
      </c>
      <c r="G7" s="8">
        <v>19.2</v>
      </c>
      <c r="H7" s="8"/>
      <c r="I7" s="9"/>
      <c r="J7" s="10"/>
      <c r="K7" s="10"/>
      <c r="L7" s="10">
        <v>65868</v>
      </c>
      <c r="M7" s="5"/>
    </row>
    <row r="8" spans="1:13" ht="46.5" customHeight="1">
      <c r="A8" s="6">
        <f>SUBTOTAL(3,$B$6:$B8)</f>
        <v>3</v>
      </c>
      <c r="B8" s="5" t="s">
        <v>47</v>
      </c>
      <c r="C8" s="5" t="s">
        <v>46</v>
      </c>
      <c r="D8" s="7" t="s">
        <v>502</v>
      </c>
      <c r="E8" s="5" t="s">
        <v>2</v>
      </c>
      <c r="F8" s="8">
        <v>18</v>
      </c>
      <c r="G8" s="8">
        <v>18</v>
      </c>
      <c r="H8" s="8"/>
      <c r="I8" s="9"/>
      <c r="J8" s="10"/>
      <c r="K8" s="10"/>
      <c r="L8" s="10">
        <v>67279</v>
      </c>
      <c r="M8" s="5"/>
    </row>
    <row r="9" spans="1:13" ht="40.5" customHeight="1">
      <c r="A9" s="6">
        <f>SUBTOTAL(3,$B$6:$B9)</f>
        <v>4</v>
      </c>
      <c r="B9" s="5" t="s">
        <v>84</v>
      </c>
      <c r="C9" s="5" t="s">
        <v>425</v>
      </c>
      <c r="D9" s="7" t="s">
        <v>501</v>
      </c>
      <c r="E9" s="5" t="s">
        <v>2</v>
      </c>
      <c r="F9" s="8">
        <f t="shared" ref="F9:F19" si="1">SUM(G9:I9)</f>
        <v>1.8</v>
      </c>
      <c r="G9" s="8">
        <v>1.8</v>
      </c>
      <c r="H9" s="8"/>
      <c r="I9" s="9"/>
      <c r="J9" s="10">
        <v>1800</v>
      </c>
      <c r="K9" s="10"/>
      <c r="L9" s="10">
        <v>46766</v>
      </c>
      <c r="M9" s="5"/>
    </row>
    <row r="10" spans="1:13" ht="40.5" customHeight="1">
      <c r="A10" s="6">
        <f>SUBTOTAL(3,$B$6:$B10)</f>
        <v>5</v>
      </c>
      <c r="B10" s="5" t="s">
        <v>81</v>
      </c>
      <c r="C10" s="5" t="s">
        <v>80</v>
      </c>
      <c r="D10" s="7" t="s">
        <v>500</v>
      </c>
      <c r="E10" s="5" t="s">
        <v>2</v>
      </c>
      <c r="F10" s="8">
        <f t="shared" si="1"/>
        <v>13.2</v>
      </c>
      <c r="G10" s="8">
        <v>13.2</v>
      </c>
      <c r="H10" s="8"/>
      <c r="I10" s="9"/>
      <c r="J10" s="10"/>
      <c r="K10" s="10"/>
      <c r="L10" s="10">
        <v>112700</v>
      </c>
      <c r="M10" s="5"/>
    </row>
    <row r="11" spans="1:13" ht="40.5" customHeight="1">
      <c r="A11" s="6">
        <f>SUBTOTAL(3,$B$6:$B11)</f>
        <v>6</v>
      </c>
      <c r="B11" s="5" t="s">
        <v>65</v>
      </c>
      <c r="C11" s="5" t="s">
        <v>499</v>
      </c>
      <c r="D11" s="7" t="s">
        <v>498</v>
      </c>
      <c r="E11" s="5" t="s">
        <v>2</v>
      </c>
      <c r="F11" s="8">
        <f t="shared" si="1"/>
        <v>1.7</v>
      </c>
      <c r="G11" s="8">
        <v>1.7</v>
      </c>
      <c r="H11" s="8"/>
      <c r="I11" s="9"/>
      <c r="J11" s="10">
        <v>1700</v>
      </c>
      <c r="K11" s="10"/>
      <c r="L11" s="10">
        <v>23807</v>
      </c>
      <c r="M11" s="5"/>
    </row>
    <row r="12" spans="1:13" ht="40.5" customHeight="1">
      <c r="A12" s="6">
        <f>SUBTOTAL(3,$B$6:$B12)</f>
        <v>7</v>
      </c>
      <c r="B12" s="5" t="s">
        <v>59</v>
      </c>
      <c r="C12" s="5" t="s">
        <v>58</v>
      </c>
      <c r="D12" s="7" t="s">
        <v>497</v>
      </c>
      <c r="E12" s="5" t="s">
        <v>2</v>
      </c>
      <c r="F12" s="8">
        <f t="shared" si="1"/>
        <v>5.0369999999999999</v>
      </c>
      <c r="G12" s="8">
        <v>5.0369999999999999</v>
      </c>
      <c r="H12" s="8"/>
      <c r="I12" s="9"/>
      <c r="J12" s="10"/>
      <c r="K12" s="10"/>
      <c r="L12" s="10">
        <v>12643</v>
      </c>
      <c r="M12" s="5"/>
    </row>
    <row r="13" spans="1:13" ht="40.5" customHeight="1">
      <c r="A13" s="6">
        <f>SUBTOTAL(3,$B$6:$B13)</f>
        <v>8</v>
      </c>
      <c r="B13" s="5" t="s">
        <v>88</v>
      </c>
      <c r="C13" s="5" t="s">
        <v>273</v>
      </c>
      <c r="D13" s="7" t="s">
        <v>496</v>
      </c>
      <c r="E13" s="5" t="s">
        <v>2</v>
      </c>
      <c r="F13" s="8">
        <f t="shared" si="1"/>
        <v>13.35</v>
      </c>
      <c r="G13" s="8">
        <v>13.35</v>
      </c>
      <c r="H13" s="8"/>
      <c r="I13" s="9"/>
      <c r="J13" s="10"/>
      <c r="K13" s="10"/>
      <c r="L13" s="10">
        <v>60600</v>
      </c>
      <c r="M13" s="5"/>
    </row>
    <row r="14" spans="1:13" ht="40.5" customHeight="1">
      <c r="A14" s="6">
        <f>SUBTOTAL(3,$B$6:$B14)</f>
        <v>9</v>
      </c>
      <c r="B14" s="5" t="s">
        <v>70</v>
      </c>
      <c r="C14" s="5" t="s">
        <v>495</v>
      </c>
      <c r="D14" s="7" t="s">
        <v>494</v>
      </c>
      <c r="E14" s="5" t="s">
        <v>2</v>
      </c>
      <c r="F14" s="8">
        <f t="shared" si="1"/>
        <v>3.448</v>
      </c>
      <c r="G14" s="8">
        <v>3.448</v>
      </c>
      <c r="H14" s="8"/>
      <c r="I14" s="9"/>
      <c r="J14" s="10"/>
      <c r="K14" s="10"/>
      <c r="L14" s="10">
        <v>8086</v>
      </c>
      <c r="M14" s="5"/>
    </row>
    <row r="15" spans="1:13" ht="40.5" customHeight="1">
      <c r="A15" s="6">
        <f>SUBTOTAL(3,$B$6:$B15)</f>
        <v>10</v>
      </c>
      <c r="B15" s="5" t="s">
        <v>70</v>
      </c>
      <c r="C15" s="5" t="s">
        <v>205</v>
      </c>
      <c r="D15" s="7" t="s">
        <v>493</v>
      </c>
      <c r="E15" s="5" t="s">
        <v>2</v>
      </c>
      <c r="F15" s="8">
        <f t="shared" si="1"/>
        <v>5.5</v>
      </c>
      <c r="G15" s="8"/>
      <c r="H15" s="8">
        <v>5.5</v>
      </c>
      <c r="I15" s="9"/>
      <c r="J15" s="10"/>
      <c r="K15" s="10"/>
      <c r="L15" s="10">
        <v>9175</v>
      </c>
      <c r="M15" s="5"/>
    </row>
    <row r="16" spans="1:13" ht="40.5" customHeight="1">
      <c r="A16" s="6">
        <f>SUBTOTAL(3,$B$6:$B16)</f>
        <v>11</v>
      </c>
      <c r="B16" s="5" t="s">
        <v>65</v>
      </c>
      <c r="C16" s="5" t="s">
        <v>461</v>
      </c>
      <c r="D16" s="7" t="s">
        <v>492</v>
      </c>
      <c r="E16" s="5" t="s">
        <v>2</v>
      </c>
      <c r="F16" s="8">
        <f t="shared" si="1"/>
        <v>0.42299999999999999</v>
      </c>
      <c r="G16" s="8">
        <v>0.42299999999999999</v>
      </c>
      <c r="H16" s="8"/>
      <c r="I16" s="9"/>
      <c r="J16" s="10">
        <v>423</v>
      </c>
      <c r="K16" s="10"/>
      <c r="L16" s="10">
        <v>3948</v>
      </c>
      <c r="M16" s="5"/>
    </row>
    <row r="17" spans="1:13" ht="40.5" customHeight="1">
      <c r="A17" s="6">
        <f>SUBTOTAL(3,$B$6:$B17)</f>
        <v>12</v>
      </c>
      <c r="B17" s="5" t="s">
        <v>59</v>
      </c>
      <c r="C17" s="5" t="s">
        <v>61</v>
      </c>
      <c r="D17" s="7" t="s">
        <v>491</v>
      </c>
      <c r="E17" s="5" t="s">
        <v>2</v>
      </c>
      <c r="F17" s="8">
        <f t="shared" si="1"/>
        <v>15.662000000000035</v>
      </c>
      <c r="G17" s="8">
        <v>15.662000000000035</v>
      </c>
      <c r="H17" s="8"/>
      <c r="I17" s="9"/>
      <c r="J17" s="10"/>
      <c r="K17" s="10"/>
      <c r="L17" s="10">
        <v>51411</v>
      </c>
      <c r="M17" s="5"/>
    </row>
    <row r="18" spans="1:13" ht="40.5" customHeight="1">
      <c r="A18" s="6">
        <f>SUBTOTAL(3,$B$6:$B18)</f>
        <v>13</v>
      </c>
      <c r="B18" s="5" t="s">
        <v>240</v>
      </c>
      <c r="C18" s="5" t="s">
        <v>409</v>
      </c>
      <c r="D18" s="7" t="s">
        <v>490</v>
      </c>
      <c r="E18" s="5" t="s">
        <v>2</v>
      </c>
      <c r="F18" s="8">
        <f t="shared" si="1"/>
        <v>7.7</v>
      </c>
      <c r="G18" s="8">
        <v>7.7</v>
      </c>
      <c r="H18" s="8"/>
      <c r="I18" s="9"/>
      <c r="J18" s="10"/>
      <c r="K18" s="10"/>
      <c r="L18" s="10">
        <v>19310</v>
      </c>
      <c r="M18" s="5"/>
    </row>
    <row r="19" spans="1:13" ht="40.5" customHeight="1">
      <c r="A19" s="6">
        <f>SUBTOTAL(3,$B$6:$B19)</f>
        <v>14</v>
      </c>
      <c r="B19" s="5" t="s">
        <v>47</v>
      </c>
      <c r="C19" s="5" t="s">
        <v>49</v>
      </c>
      <c r="D19" s="7" t="s">
        <v>489</v>
      </c>
      <c r="E19" s="5" t="s">
        <v>2</v>
      </c>
      <c r="F19" s="8">
        <f t="shared" si="1"/>
        <v>30.15</v>
      </c>
      <c r="G19" s="8">
        <v>30.15</v>
      </c>
      <c r="H19" s="8"/>
      <c r="I19" s="9"/>
      <c r="J19" s="10"/>
      <c r="K19" s="10"/>
      <c r="L19" s="10">
        <v>91755</v>
      </c>
      <c r="M19" s="5"/>
    </row>
    <row r="20" spans="1:13" ht="40.5" customHeight="1">
      <c r="A20" s="6">
        <f>SUBTOTAL(3,$B$6:$B20)</f>
        <v>15</v>
      </c>
      <c r="B20" s="5" t="s">
        <v>47</v>
      </c>
      <c r="C20" s="5" t="s">
        <v>54</v>
      </c>
      <c r="D20" s="7" t="s">
        <v>488</v>
      </c>
      <c r="E20" s="5" t="s">
        <v>2</v>
      </c>
      <c r="F20" s="8">
        <v>12.78</v>
      </c>
      <c r="G20" s="8">
        <v>12.78</v>
      </c>
      <c r="H20" s="8"/>
      <c r="I20" s="9"/>
      <c r="J20" s="10"/>
      <c r="K20" s="10"/>
      <c r="L20" s="10">
        <v>19998</v>
      </c>
      <c r="M20" s="5"/>
    </row>
    <row r="21" spans="1:13" ht="40.5" customHeight="1">
      <c r="A21" s="6">
        <f>SUBTOTAL(3,$B$6:$B21)</f>
        <v>16</v>
      </c>
      <c r="B21" s="5" t="s">
        <v>5</v>
      </c>
      <c r="C21" s="5" t="s">
        <v>487</v>
      </c>
      <c r="D21" s="7" t="s">
        <v>486</v>
      </c>
      <c r="E21" s="5" t="s">
        <v>2</v>
      </c>
      <c r="F21" s="8">
        <f>SUM(G21:I21)</f>
        <v>29.6</v>
      </c>
      <c r="G21" s="8">
        <v>29.6</v>
      </c>
      <c r="H21" s="8"/>
      <c r="I21" s="9"/>
      <c r="J21" s="10"/>
      <c r="K21" s="10"/>
      <c r="L21" s="10">
        <v>146357</v>
      </c>
      <c r="M21" s="5"/>
    </row>
    <row r="22" spans="1:13" ht="40.5" customHeight="1">
      <c r="A22" s="6">
        <f>SUBTOTAL(3,$B$6:$B22)</f>
        <v>17</v>
      </c>
      <c r="B22" s="5" t="s">
        <v>88</v>
      </c>
      <c r="C22" s="5" t="s">
        <v>273</v>
      </c>
      <c r="D22" s="7" t="s">
        <v>485</v>
      </c>
      <c r="E22" s="5" t="s">
        <v>2</v>
      </c>
      <c r="F22" s="8">
        <f>SUM(G22:I22)</f>
        <v>10.1</v>
      </c>
      <c r="G22" s="8">
        <v>10.1</v>
      </c>
      <c r="H22" s="8"/>
      <c r="I22" s="9"/>
      <c r="J22" s="10"/>
      <c r="K22" s="10"/>
      <c r="L22" s="10">
        <v>25634</v>
      </c>
      <c r="M22" s="5"/>
    </row>
    <row r="23" spans="1:13" ht="40.5" customHeight="1">
      <c r="A23" s="6">
        <f>SUBTOTAL(3,$B$6:$B23)</f>
        <v>18</v>
      </c>
      <c r="B23" s="5" t="s">
        <v>47</v>
      </c>
      <c r="C23" s="5" t="s">
        <v>56</v>
      </c>
      <c r="D23" s="7" t="s">
        <v>484</v>
      </c>
      <c r="E23" s="5" t="s">
        <v>2</v>
      </c>
      <c r="F23" s="8">
        <f>SUM(G23:I23)</f>
        <v>11.7</v>
      </c>
      <c r="G23" s="8">
        <v>11.7</v>
      </c>
      <c r="H23" s="8"/>
      <c r="I23" s="9"/>
      <c r="J23" s="10"/>
      <c r="K23" s="10"/>
      <c r="L23" s="10">
        <v>32090</v>
      </c>
      <c r="M23" s="5"/>
    </row>
    <row r="24" spans="1:13" ht="40.5" customHeight="1">
      <c r="A24" s="6">
        <f>SUBTOTAL(3,$B$6:$B24)</f>
        <v>19</v>
      </c>
      <c r="B24" s="5" t="s">
        <v>84</v>
      </c>
      <c r="C24" s="5" t="s">
        <v>449</v>
      </c>
      <c r="D24" s="7" t="s">
        <v>483</v>
      </c>
      <c r="E24" s="5" t="s">
        <v>2</v>
      </c>
      <c r="F24" s="8">
        <f t="shared" ref="F24:F30" si="2">SUM(G24:I24)</f>
        <v>11.3</v>
      </c>
      <c r="G24" s="8">
        <v>11.3</v>
      </c>
      <c r="H24" s="8"/>
      <c r="I24" s="9"/>
      <c r="J24" s="10"/>
      <c r="K24" s="10"/>
      <c r="L24" s="10">
        <v>33900</v>
      </c>
      <c r="M24" s="5"/>
    </row>
    <row r="25" spans="1:13" ht="40.5" customHeight="1">
      <c r="A25" s="6">
        <f>SUBTOTAL(3,$B$6:$B25)</f>
        <v>20</v>
      </c>
      <c r="B25" s="5" t="s">
        <v>81</v>
      </c>
      <c r="C25" s="5" t="s">
        <v>482</v>
      </c>
      <c r="D25" s="7" t="s">
        <v>481</v>
      </c>
      <c r="E25" s="5" t="s">
        <v>2</v>
      </c>
      <c r="F25" s="8">
        <f t="shared" si="2"/>
        <v>6.0739999999999998</v>
      </c>
      <c r="G25" s="8">
        <v>6.0739999999999998</v>
      </c>
      <c r="H25" s="8"/>
      <c r="I25" s="9"/>
      <c r="J25" s="10"/>
      <c r="K25" s="10"/>
      <c r="L25" s="10">
        <v>40000</v>
      </c>
      <c r="M25" s="5"/>
    </row>
    <row r="26" spans="1:13" ht="40.5" customHeight="1">
      <c r="A26" s="6">
        <f>SUBTOTAL(3,$B$6:$B26)</f>
        <v>21</v>
      </c>
      <c r="B26" s="5" t="s">
        <v>74</v>
      </c>
      <c r="C26" s="5" t="s">
        <v>76</v>
      </c>
      <c r="D26" s="7" t="s">
        <v>480</v>
      </c>
      <c r="E26" s="5" t="s">
        <v>2</v>
      </c>
      <c r="F26" s="8">
        <f t="shared" si="2"/>
        <v>21.068999999999999</v>
      </c>
      <c r="G26" s="8">
        <v>21.068999999999999</v>
      </c>
      <c r="H26" s="8"/>
      <c r="I26" s="9"/>
      <c r="J26" s="10"/>
      <c r="K26" s="10"/>
      <c r="L26" s="10">
        <v>39701</v>
      </c>
      <c r="M26" s="5"/>
    </row>
    <row r="27" spans="1:13" ht="40.5" customHeight="1">
      <c r="A27" s="6">
        <f>SUBTOTAL(3,$B$6:$B27)</f>
        <v>22</v>
      </c>
      <c r="B27" s="5" t="s">
        <v>5</v>
      </c>
      <c r="C27" s="5" t="s">
        <v>15</v>
      </c>
      <c r="D27" s="7" t="s">
        <v>479</v>
      </c>
      <c r="E27" s="5" t="s">
        <v>2</v>
      </c>
      <c r="F27" s="8">
        <f t="shared" si="2"/>
        <v>5.9850000000000003</v>
      </c>
      <c r="G27" s="8">
        <v>5.9850000000000003</v>
      </c>
      <c r="H27" s="8"/>
      <c r="I27" s="9"/>
      <c r="J27" s="10"/>
      <c r="K27" s="10"/>
      <c r="L27" s="10">
        <v>18000</v>
      </c>
      <c r="M27" s="5"/>
    </row>
    <row r="28" spans="1:13" ht="40.5" customHeight="1">
      <c r="A28" s="6">
        <f>SUBTOTAL(3,$B$6:$B28)</f>
        <v>23</v>
      </c>
      <c r="B28" s="5" t="s">
        <v>81</v>
      </c>
      <c r="C28" s="5" t="s">
        <v>368</v>
      </c>
      <c r="D28" s="7" t="s">
        <v>478</v>
      </c>
      <c r="E28" s="5" t="s">
        <v>2</v>
      </c>
      <c r="F28" s="8">
        <f t="shared" si="2"/>
        <v>1.35</v>
      </c>
      <c r="G28" s="8">
        <v>1.35</v>
      </c>
      <c r="H28" s="8"/>
      <c r="I28" s="9"/>
      <c r="J28" s="10"/>
      <c r="K28" s="10"/>
      <c r="L28" s="10">
        <v>10425</v>
      </c>
      <c r="M28" s="5"/>
    </row>
    <row r="29" spans="1:13" ht="40.5" customHeight="1">
      <c r="A29" s="6">
        <f>SUBTOTAL(3,$B$6:$B29)</f>
        <v>24</v>
      </c>
      <c r="B29" s="5" t="s">
        <v>81</v>
      </c>
      <c r="C29" s="5" t="s">
        <v>368</v>
      </c>
      <c r="D29" s="7" t="s">
        <v>477</v>
      </c>
      <c r="E29" s="5" t="s">
        <v>2</v>
      </c>
      <c r="F29" s="8">
        <f t="shared" si="2"/>
        <v>25.652000000000001</v>
      </c>
      <c r="G29" s="8">
        <v>25.652000000000001</v>
      </c>
      <c r="H29" s="8"/>
      <c r="I29" s="9"/>
      <c r="J29" s="10"/>
      <c r="K29" s="10"/>
      <c r="L29" s="10">
        <v>18100</v>
      </c>
      <c r="M29" s="5"/>
    </row>
    <row r="30" spans="1:13" ht="40.5" customHeight="1">
      <c r="A30" s="6">
        <f>SUBTOTAL(3,$B$6:$B30)</f>
        <v>25</v>
      </c>
      <c r="B30" s="5" t="s">
        <v>70</v>
      </c>
      <c r="C30" s="5" t="s">
        <v>414</v>
      </c>
      <c r="D30" s="7" t="s">
        <v>476</v>
      </c>
      <c r="E30" s="5" t="s">
        <v>2</v>
      </c>
      <c r="F30" s="8">
        <f t="shared" si="2"/>
        <v>11.8</v>
      </c>
      <c r="G30" s="8"/>
      <c r="H30" s="8">
        <v>11.8</v>
      </c>
      <c r="I30" s="9"/>
      <c r="J30" s="10"/>
      <c r="K30" s="10"/>
      <c r="L30" s="10">
        <v>14160</v>
      </c>
      <c r="M30" s="5"/>
    </row>
    <row r="31" spans="1:13" ht="40.5" customHeight="1">
      <c r="A31" s="6">
        <f>SUBTOTAL(3,$B$6:$B31)</f>
        <v>26</v>
      </c>
      <c r="B31" s="5" t="s">
        <v>42</v>
      </c>
      <c r="C31" s="5" t="s">
        <v>395</v>
      </c>
      <c r="D31" s="7" t="s">
        <v>475</v>
      </c>
      <c r="E31" s="5" t="s">
        <v>2</v>
      </c>
      <c r="F31" s="8">
        <v>5.0190000000000001</v>
      </c>
      <c r="G31" s="8">
        <v>5.0190000000000001</v>
      </c>
      <c r="H31" s="8"/>
      <c r="I31" s="9"/>
      <c r="J31" s="10"/>
      <c r="K31" s="10"/>
      <c r="L31" s="10">
        <v>28203</v>
      </c>
      <c r="M31" s="5"/>
    </row>
    <row r="32" spans="1:13" ht="40.5" customHeight="1">
      <c r="A32" s="6">
        <f>SUBTOTAL(3,$B$6:$B32)</f>
        <v>27</v>
      </c>
      <c r="B32" s="5" t="s">
        <v>28</v>
      </c>
      <c r="C32" s="5" t="s">
        <v>27</v>
      </c>
      <c r="D32" s="7" t="s">
        <v>474</v>
      </c>
      <c r="E32" s="5" t="s">
        <v>2</v>
      </c>
      <c r="F32" s="8">
        <f>SUM(G32:I32)</f>
        <v>7.8</v>
      </c>
      <c r="G32" s="8">
        <v>7.8</v>
      </c>
      <c r="H32" s="8"/>
      <c r="I32" s="9"/>
      <c r="J32" s="10"/>
      <c r="K32" s="10"/>
      <c r="L32" s="10">
        <v>23400</v>
      </c>
      <c r="M32" s="5"/>
    </row>
    <row r="33" spans="1:22" ht="40.5" customHeight="1">
      <c r="A33" s="6">
        <f>SUBTOTAL(3,$B$6:$B33)</f>
        <v>28</v>
      </c>
      <c r="B33" s="5" t="s">
        <v>201</v>
      </c>
      <c r="C33" s="5" t="s">
        <v>200</v>
      </c>
      <c r="D33" s="7" t="s">
        <v>473</v>
      </c>
      <c r="E33" s="5" t="s">
        <v>2</v>
      </c>
      <c r="F33" s="8">
        <v>4.95</v>
      </c>
      <c r="G33" s="8">
        <v>4.95</v>
      </c>
      <c r="H33" s="8"/>
      <c r="I33" s="9"/>
      <c r="J33" s="10"/>
      <c r="K33" s="10"/>
      <c r="L33" s="10">
        <v>8200</v>
      </c>
      <c r="M33" s="5"/>
    </row>
    <row r="34" spans="1:22" ht="40.5" customHeight="1">
      <c r="A34" s="6">
        <f>SUBTOTAL(3,$B$6:$B34)</f>
        <v>29</v>
      </c>
      <c r="B34" s="5" t="s">
        <v>5</v>
      </c>
      <c r="C34" s="5" t="s">
        <v>18</v>
      </c>
      <c r="D34" s="7" t="s">
        <v>472</v>
      </c>
      <c r="E34" s="5" t="s">
        <v>2</v>
      </c>
      <c r="F34" s="8">
        <f>SUM(G34:I34)</f>
        <v>24.352</v>
      </c>
      <c r="G34" s="8">
        <v>24.352</v>
      </c>
      <c r="H34" s="8"/>
      <c r="I34" s="9"/>
      <c r="J34" s="10"/>
      <c r="K34" s="10"/>
      <c r="L34" s="10">
        <v>36528</v>
      </c>
      <c r="M34" s="5"/>
    </row>
    <row r="35" spans="1:22" ht="40.5" customHeight="1">
      <c r="A35" s="6">
        <f>SUBTOTAL(3,$B$6:$B35)</f>
        <v>30</v>
      </c>
      <c r="B35" s="5" t="s">
        <v>91</v>
      </c>
      <c r="C35" s="5" t="s">
        <v>90</v>
      </c>
      <c r="D35" s="7" t="s">
        <v>471</v>
      </c>
      <c r="E35" s="5" t="s">
        <v>2</v>
      </c>
      <c r="F35" s="8">
        <f>SUM(G35:I35)</f>
        <v>4.8</v>
      </c>
      <c r="G35" s="8">
        <v>4.8</v>
      </c>
      <c r="H35" s="8"/>
      <c r="I35" s="9"/>
      <c r="J35" s="10"/>
      <c r="K35" s="10"/>
      <c r="L35" s="10">
        <v>9600</v>
      </c>
      <c r="M35" s="5"/>
    </row>
    <row r="36" spans="1:22" ht="36.75" customHeight="1">
      <c r="A36" s="6">
        <f>SUBTOTAL(3,$B$6:$B36)</f>
        <v>31</v>
      </c>
      <c r="B36" s="5" t="s">
        <v>102</v>
      </c>
      <c r="C36" s="5" t="s">
        <v>101</v>
      </c>
      <c r="D36" s="7" t="s">
        <v>470</v>
      </c>
      <c r="E36" s="5" t="s">
        <v>2</v>
      </c>
      <c r="F36" s="8">
        <v>3.86</v>
      </c>
      <c r="G36" s="8">
        <v>3.86</v>
      </c>
      <c r="H36" s="8"/>
      <c r="I36" s="9"/>
      <c r="J36" s="10"/>
      <c r="K36" s="10"/>
      <c r="L36" s="10">
        <v>6300</v>
      </c>
      <c r="M36" s="11"/>
      <c r="T36" s="5"/>
      <c r="U36" s="12" t="e">
        <f>#REF!+#REF!-L36</f>
        <v>#REF!</v>
      </c>
      <c r="V36" s="1" t="s">
        <v>467</v>
      </c>
    </row>
    <row r="37" spans="1:22" ht="36.75" customHeight="1">
      <c r="A37" s="6">
        <f>SUBTOTAL(3,$B$6:$B37)</f>
        <v>32</v>
      </c>
      <c r="B37" s="5" t="s">
        <v>102</v>
      </c>
      <c r="C37" s="5" t="s">
        <v>101</v>
      </c>
      <c r="D37" s="7" t="s">
        <v>469</v>
      </c>
      <c r="E37" s="5" t="s">
        <v>2</v>
      </c>
      <c r="F37" s="8">
        <v>3.5</v>
      </c>
      <c r="G37" s="8">
        <v>3.5</v>
      </c>
      <c r="H37" s="8"/>
      <c r="I37" s="9"/>
      <c r="J37" s="10"/>
      <c r="K37" s="10"/>
      <c r="L37" s="10">
        <v>10500</v>
      </c>
      <c r="M37" s="11"/>
      <c r="T37" s="5"/>
      <c r="U37" s="12" t="e">
        <f>#REF!+#REF!-L37</f>
        <v>#REF!</v>
      </c>
      <c r="V37" s="1" t="s">
        <v>467</v>
      </c>
    </row>
    <row r="38" spans="1:22" ht="36.75" customHeight="1">
      <c r="A38" s="6">
        <f>SUBTOTAL(3,$B$6:$B38)</f>
        <v>33</v>
      </c>
      <c r="B38" s="5" t="s">
        <v>102</v>
      </c>
      <c r="C38" s="5" t="s">
        <v>101</v>
      </c>
      <c r="D38" s="7" t="s">
        <v>468</v>
      </c>
      <c r="E38" s="5" t="s">
        <v>2</v>
      </c>
      <c r="F38" s="8">
        <v>5</v>
      </c>
      <c r="G38" s="8">
        <v>5</v>
      </c>
      <c r="H38" s="8"/>
      <c r="I38" s="9"/>
      <c r="J38" s="10"/>
      <c r="K38" s="10"/>
      <c r="L38" s="10">
        <v>23608</v>
      </c>
      <c r="M38" s="11"/>
      <c r="T38" s="5"/>
      <c r="U38" s="12" t="e">
        <f>#REF!+#REF!-L38</f>
        <v>#REF!</v>
      </c>
      <c r="V38" s="1" t="s">
        <v>467</v>
      </c>
    </row>
    <row r="39" spans="1:22" ht="40.5" customHeight="1">
      <c r="A39" s="6">
        <f>SUBTOTAL(3,$B$6:$B39)</f>
        <v>34</v>
      </c>
      <c r="B39" s="5" t="s">
        <v>84</v>
      </c>
      <c r="C39" s="5" t="s">
        <v>83</v>
      </c>
      <c r="D39" s="7" t="s">
        <v>466</v>
      </c>
      <c r="E39" s="5" t="s">
        <v>2</v>
      </c>
      <c r="F39" s="8">
        <f>SUM(G39:I39)</f>
        <v>5.2</v>
      </c>
      <c r="G39" s="8">
        <v>5.2</v>
      </c>
      <c r="H39" s="8"/>
      <c r="I39" s="9"/>
      <c r="J39" s="10"/>
      <c r="K39" s="10"/>
      <c r="L39" s="10">
        <v>16500</v>
      </c>
      <c r="M39" s="5"/>
    </row>
    <row r="40" spans="1:22" ht="40.5" customHeight="1">
      <c r="A40" s="6">
        <f>SUBTOTAL(3,$B$6:$B40)</f>
        <v>35</v>
      </c>
      <c r="B40" s="5" t="s">
        <v>28</v>
      </c>
      <c r="C40" s="5" t="s">
        <v>465</v>
      </c>
      <c r="D40" s="7" t="s">
        <v>464</v>
      </c>
      <c r="E40" s="5" t="s">
        <v>2</v>
      </c>
      <c r="F40" s="8">
        <f>SUM(G40:I40)</f>
        <v>9.74</v>
      </c>
      <c r="G40" s="8">
        <v>9.74</v>
      </c>
      <c r="H40" s="8"/>
      <c r="I40" s="9"/>
      <c r="J40" s="10"/>
      <c r="K40" s="10"/>
      <c r="L40" s="10">
        <v>52855</v>
      </c>
      <c r="M40" s="5"/>
    </row>
    <row r="41" spans="1:22" ht="40.5" customHeight="1">
      <c r="A41" s="6">
        <f>SUBTOTAL(3,$B$6:$B41)</f>
        <v>36</v>
      </c>
      <c r="B41" s="5" t="s">
        <v>28</v>
      </c>
      <c r="C41" s="5" t="s">
        <v>463</v>
      </c>
      <c r="D41" s="7" t="s">
        <v>462</v>
      </c>
      <c r="E41" s="5" t="s">
        <v>2</v>
      </c>
      <c r="F41" s="8">
        <f>SUM(G41:I41)</f>
        <v>42.244999999999997</v>
      </c>
      <c r="G41" s="8">
        <v>42.244999999999997</v>
      </c>
      <c r="H41" s="8"/>
      <c r="I41" s="9"/>
      <c r="J41" s="10"/>
      <c r="K41" s="10"/>
      <c r="L41" s="10">
        <v>980000</v>
      </c>
      <c r="M41" s="5"/>
    </row>
    <row r="42" spans="1:22" ht="40.5" customHeight="1">
      <c r="A42" s="6">
        <f>SUBTOTAL(3,$B$6:$B42)</f>
        <v>37</v>
      </c>
      <c r="B42" s="5" t="s">
        <v>65</v>
      </c>
      <c r="C42" s="5" t="s">
        <v>461</v>
      </c>
      <c r="D42" s="7" t="s">
        <v>460</v>
      </c>
      <c r="E42" s="5" t="s">
        <v>2</v>
      </c>
      <c r="F42" s="8">
        <v>10.419</v>
      </c>
      <c r="G42" s="8">
        <v>10.419</v>
      </c>
      <c r="H42" s="8"/>
      <c r="I42" s="9"/>
      <c r="J42" s="10"/>
      <c r="K42" s="10"/>
      <c r="L42" s="10">
        <v>300000</v>
      </c>
      <c r="M42" s="5"/>
    </row>
    <row r="43" spans="1:22" ht="40.5" customHeight="1">
      <c r="A43" s="6">
        <f>SUBTOTAL(3,$B$6:$B43)</f>
        <v>38</v>
      </c>
      <c r="B43" s="5" t="s">
        <v>59</v>
      </c>
      <c r="C43" s="5" t="s">
        <v>203</v>
      </c>
      <c r="D43" s="7" t="s">
        <v>459</v>
      </c>
      <c r="E43" s="5" t="s">
        <v>2</v>
      </c>
      <c r="F43" s="8">
        <f>SUM(G43:I43)</f>
        <v>25.7</v>
      </c>
      <c r="G43" s="8">
        <v>25.7</v>
      </c>
      <c r="H43" s="8"/>
      <c r="I43" s="9"/>
      <c r="J43" s="10">
        <v>403</v>
      </c>
      <c r="K43" s="10"/>
      <c r="L43" s="10">
        <v>38550</v>
      </c>
      <c r="M43" s="5"/>
    </row>
    <row r="44" spans="1:22" ht="40.5" customHeight="1">
      <c r="A44" s="6">
        <f>SUBTOTAL(3,$B$6:$B44)</f>
        <v>39</v>
      </c>
      <c r="B44" s="5" t="s">
        <v>59</v>
      </c>
      <c r="C44" s="5" t="s">
        <v>203</v>
      </c>
      <c r="D44" s="7" t="s">
        <v>458</v>
      </c>
      <c r="E44" s="5" t="s">
        <v>2</v>
      </c>
      <c r="F44" s="8">
        <v>10.782</v>
      </c>
      <c r="G44" s="8">
        <v>10.782</v>
      </c>
      <c r="H44" s="8"/>
      <c r="I44" s="9"/>
      <c r="J44" s="10"/>
      <c r="K44" s="10"/>
      <c r="L44" s="10">
        <v>47021</v>
      </c>
      <c r="M44" s="5"/>
    </row>
    <row r="45" spans="1:22" ht="40.5" customHeight="1">
      <c r="A45" s="6">
        <f>SUBTOTAL(3,$B$6:$B45)</f>
        <v>40</v>
      </c>
      <c r="B45" s="5" t="s">
        <v>102</v>
      </c>
      <c r="C45" s="5" t="s">
        <v>227</v>
      </c>
      <c r="D45" s="7" t="s">
        <v>457</v>
      </c>
      <c r="E45" s="5" t="s">
        <v>2</v>
      </c>
      <c r="F45" s="8">
        <v>10.292999999999999</v>
      </c>
      <c r="G45" s="8"/>
      <c r="H45" s="8">
        <v>10.292999999999999</v>
      </c>
      <c r="I45" s="9"/>
      <c r="J45" s="10"/>
      <c r="K45" s="10"/>
      <c r="L45" s="10">
        <v>20678</v>
      </c>
      <c r="M45" s="5"/>
    </row>
    <row r="46" spans="1:22" ht="40.5" customHeight="1">
      <c r="A46" s="6">
        <f>SUBTOTAL(3,$B$6:$B46)</f>
        <v>41</v>
      </c>
      <c r="B46" s="5" t="s">
        <v>88</v>
      </c>
      <c r="C46" s="5" t="s">
        <v>456</v>
      </c>
      <c r="D46" s="7" t="s">
        <v>455</v>
      </c>
      <c r="E46" s="5" t="s">
        <v>2</v>
      </c>
      <c r="F46" s="8">
        <v>36.499000000000002</v>
      </c>
      <c r="G46" s="8">
        <v>36.499000000000002</v>
      </c>
      <c r="H46" s="8"/>
      <c r="I46" s="9"/>
      <c r="J46" s="10"/>
      <c r="K46" s="10"/>
      <c r="L46" s="10">
        <v>145461</v>
      </c>
      <c r="M46" s="5"/>
    </row>
    <row r="47" spans="1:22" ht="40.5" customHeight="1">
      <c r="A47" s="6">
        <f>SUBTOTAL(3,$B$6:$B47)</f>
        <v>42</v>
      </c>
      <c r="B47" s="5" t="s">
        <v>88</v>
      </c>
      <c r="C47" s="5" t="s">
        <v>271</v>
      </c>
      <c r="D47" s="7" t="s">
        <v>454</v>
      </c>
      <c r="E47" s="5" t="s">
        <v>2</v>
      </c>
      <c r="F47" s="8">
        <f>SUM(G47:I47)</f>
        <v>23.847000000000001</v>
      </c>
      <c r="G47" s="8">
        <v>23.847000000000001</v>
      </c>
      <c r="H47" s="8"/>
      <c r="I47" s="9"/>
      <c r="J47" s="10">
        <v>2701</v>
      </c>
      <c r="K47" s="10">
        <v>380</v>
      </c>
      <c r="L47" s="10">
        <v>131061</v>
      </c>
      <c r="M47" s="5"/>
    </row>
    <row r="48" spans="1:22" ht="40.5" customHeight="1">
      <c r="A48" s="6">
        <f>SUBTOTAL(3,$B$6:$B48)</f>
        <v>43</v>
      </c>
      <c r="B48" s="5" t="s">
        <v>88</v>
      </c>
      <c r="C48" s="5" t="s">
        <v>271</v>
      </c>
      <c r="D48" s="7" t="s">
        <v>453</v>
      </c>
      <c r="E48" s="5" t="s">
        <v>2</v>
      </c>
      <c r="F48" s="8">
        <f>SUM(G48:I48)</f>
        <v>1.5</v>
      </c>
      <c r="G48" s="8">
        <v>1.5</v>
      </c>
      <c r="H48" s="8"/>
      <c r="I48" s="9"/>
      <c r="J48" s="10">
        <v>327</v>
      </c>
      <c r="K48" s="10"/>
      <c r="L48" s="10">
        <v>7677</v>
      </c>
      <c r="M48" s="5"/>
    </row>
    <row r="49" spans="1:13" ht="40.5" customHeight="1">
      <c r="A49" s="6">
        <f>SUBTOTAL(3,$B$6:$B49)</f>
        <v>44</v>
      </c>
      <c r="B49" s="5" t="s">
        <v>88</v>
      </c>
      <c r="C49" s="5" t="s">
        <v>452</v>
      </c>
      <c r="D49" s="7" t="s">
        <v>451</v>
      </c>
      <c r="E49" s="5" t="s">
        <v>2</v>
      </c>
      <c r="F49" s="8">
        <f>SUM(G49:I49)</f>
        <v>2.5</v>
      </c>
      <c r="G49" s="8">
        <v>2.5</v>
      </c>
      <c r="H49" s="8"/>
      <c r="I49" s="9"/>
      <c r="J49" s="10">
        <v>70</v>
      </c>
      <c r="K49" s="10"/>
      <c r="L49" s="10">
        <v>7378</v>
      </c>
      <c r="M49" s="5"/>
    </row>
    <row r="50" spans="1:13" ht="40.5" customHeight="1">
      <c r="A50" s="6">
        <f>SUBTOTAL(3,$B$6:$B50)</f>
        <v>45</v>
      </c>
      <c r="B50" s="5" t="s">
        <v>84</v>
      </c>
      <c r="C50" s="5" t="s">
        <v>214</v>
      </c>
      <c r="D50" s="7" t="s">
        <v>450</v>
      </c>
      <c r="E50" s="5" t="s">
        <v>2</v>
      </c>
      <c r="F50" s="8">
        <f>SUM(G50:I50)</f>
        <v>10.8</v>
      </c>
      <c r="G50" s="8">
        <v>10.8</v>
      </c>
      <c r="H50" s="8"/>
      <c r="I50" s="9"/>
      <c r="J50" s="10"/>
      <c r="K50" s="10"/>
      <c r="L50" s="10">
        <v>27000</v>
      </c>
      <c r="M50" s="5"/>
    </row>
    <row r="51" spans="1:13" ht="40.5" customHeight="1">
      <c r="A51" s="6">
        <f>SUBTOTAL(3,$B$6:$B51)</f>
        <v>46</v>
      </c>
      <c r="B51" s="5" t="s">
        <v>84</v>
      </c>
      <c r="C51" s="5" t="s">
        <v>449</v>
      </c>
      <c r="D51" s="7" t="s">
        <v>448</v>
      </c>
      <c r="E51" s="5" t="s">
        <v>2</v>
      </c>
      <c r="F51" s="8">
        <f>SUM(G51:I51)</f>
        <v>0.81</v>
      </c>
      <c r="G51" s="8">
        <v>0.81</v>
      </c>
      <c r="H51" s="8"/>
      <c r="I51" s="9"/>
      <c r="J51" s="10">
        <v>807</v>
      </c>
      <c r="K51" s="10"/>
      <c r="L51" s="10">
        <v>15000</v>
      </c>
      <c r="M51" s="5"/>
    </row>
    <row r="52" spans="1:13" ht="40.5" customHeight="1">
      <c r="A52" s="6">
        <f>SUBTOTAL(3,$B$6:$B52)</f>
        <v>47</v>
      </c>
      <c r="B52" s="5" t="s">
        <v>11</v>
      </c>
      <c r="C52" s="5" t="s">
        <v>10</v>
      </c>
      <c r="D52" s="7" t="s">
        <v>447</v>
      </c>
      <c r="E52" s="5" t="s">
        <v>2</v>
      </c>
      <c r="F52" s="8">
        <v>33.299999999999997</v>
      </c>
      <c r="G52" s="8">
        <v>33.299999999999997</v>
      </c>
      <c r="H52" s="8"/>
      <c r="I52" s="9"/>
      <c r="J52" s="10"/>
      <c r="K52" s="10"/>
      <c r="L52" s="10">
        <v>49500</v>
      </c>
      <c r="M52" s="5"/>
    </row>
    <row r="53" spans="1:13" ht="40.5" customHeight="1">
      <c r="A53" s="6">
        <f>SUBTOTAL(3,$B$6:$B53)</f>
        <v>48</v>
      </c>
      <c r="B53" s="5" t="s">
        <v>70</v>
      </c>
      <c r="C53" s="5" t="s">
        <v>339</v>
      </c>
      <c r="D53" s="7" t="s">
        <v>446</v>
      </c>
      <c r="E53" s="5" t="s">
        <v>2</v>
      </c>
      <c r="F53" s="8">
        <v>51.8</v>
      </c>
      <c r="G53" s="8">
        <v>51.8</v>
      </c>
      <c r="H53" s="8"/>
      <c r="I53" s="9"/>
      <c r="J53" s="10"/>
      <c r="K53" s="10"/>
      <c r="L53" s="10">
        <v>141424</v>
      </c>
      <c r="M53" s="5"/>
    </row>
    <row r="54" spans="1:13" ht="40.5" customHeight="1">
      <c r="A54" s="6">
        <f>SUBTOTAL(3,$B$6:$B54)</f>
        <v>49</v>
      </c>
      <c r="B54" s="5" t="s">
        <v>70</v>
      </c>
      <c r="C54" s="5" t="s">
        <v>339</v>
      </c>
      <c r="D54" s="7" t="s">
        <v>445</v>
      </c>
      <c r="E54" s="5" t="s">
        <v>2</v>
      </c>
      <c r="F54" s="8">
        <f>SUM(G54:I54)</f>
        <v>10.662000000000001</v>
      </c>
      <c r="G54" s="8">
        <v>10.662000000000001</v>
      </c>
      <c r="H54" s="8"/>
      <c r="I54" s="9"/>
      <c r="J54" s="10"/>
      <c r="K54" s="10"/>
      <c r="L54" s="10">
        <v>32212</v>
      </c>
      <c r="M54" s="5"/>
    </row>
    <row r="55" spans="1:13" ht="40.5" customHeight="1">
      <c r="A55" s="6">
        <f>SUBTOTAL(3,$B$6:$B55)</f>
        <v>50</v>
      </c>
      <c r="B55" s="5" t="s">
        <v>65</v>
      </c>
      <c r="C55" s="5" t="s">
        <v>64</v>
      </c>
      <c r="D55" s="7" t="s">
        <v>444</v>
      </c>
      <c r="E55" s="5" t="s">
        <v>2</v>
      </c>
      <c r="F55" s="8">
        <f>SUM(G55:K55)</f>
        <v>23.309000000000001</v>
      </c>
      <c r="G55" s="8">
        <v>23.309000000000001</v>
      </c>
      <c r="H55" s="8"/>
      <c r="I55" s="9"/>
      <c r="J55" s="10"/>
      <c r="K55" s="10"/>
      <c r="L55" s="10">
        <v>401000</v>
      </c>
      <c r="M55" s="5"/>
    </row>
    <row r="56" spans="1:13" ht="40.5" customHeight="1">
      <c r="A56" s="6">
        <f>SUBTOTAL(3,$B$6:$B56)</f>
        <v>51</v>
      </c>
      <c r="B56" s="5" t="s">
        <v>65</v>
      </c>
      <c r="C56" s="5" t="s">
        <v>357</v>
      </c>
      <c r="D56" s="7" t="s">
        <v>443</v>
      </c>
      <c r="E56" s="5" t="s">
        <v>2</v>
      </c>
      <c r="F56" s="8">
        <f>SUM(G56:K56)</f>
        <v>7.8040000000000003</v>
      </c>
      <c r="G56" s="8">
        <v>7.8040000000000003</v>
      </c>
      <c r="H56" s="8"/>
      <c r="I56" s="9"/>
      <c r="J56" s="10"/>
      <c r="K56" s="10"/>
      <c r="L56" s="10">
        <v>311000</v>
      </c>
      <c r="M56" s="5"/>
    </row>
    <row r="57" spans="1:13" ht="40.5" customHeight="1">
      <c r="A57" s="6">
        <f>SUBTOTAL(3,$B$6:$B57)</f>
        <v>52</v>
      </c>
      <c r="B57" s="5" t="s">
        <v>59</v>
      </c>
      <c r="C57" s="5" t="s">
        <v>58</v>
      </c>
      <c r="D57" s="7" t="s">
        <v>442</v>
      </c>
      <c r="E57" s="5" t="s">
        <v>2</v>
      </c>
      <c r="F57" s="8">
        <f>SUM(G57:I57)</f>
        <v>16.664000000000001</v>
      </c>
      <c r="G57" s="8">
        <v>16.664000000000001</v>
      </c>
      <c r="H57" s="8"/>
      <c r="I57" s="9"/>
      <c r="J57" s="10"/>
      <c r="K57" s="10"/>
      <c r="L57" s="10">
        <v>24996.000000000004</v>
      </c>
      <c r="M57" s="5"/>
    </row>
    <row r="58" spans="1:13" ht="40.5" customHeight="1">
      <c r="A58" s="6">
        <f>SUBTOTAL(3,$B$6:$B58)</f>
        <v>53</v>
      </c>
      <c r="B58" s="5" t="s">
        <v>59</v>
      </c>
      <c r="C58" s="5" t="s">
        <v>441</v>
      </c>
      <c r="D58" s="7" t="s">
        <v>440</v>
      </c>
      <c r="E58" s="5" t="s">
        <v>2</v>
      </c>
      <c r="F58" s="8">
        <v>9.3450000000000006</v>
      </c>
      <c r="G58" s="8">
        <v>9.3450000000000006</v>
      </c>
      <c r="H58" s="8"/>
      <c r="I58" s="9"/>
      <c r="J58" s="10"/>
      <c r="K58" s="10"/>
      <c r="L58" s="10">
        <v>59216</v>
      </c>
      <c r="M58" s="5"/>
    </row>
    <row r="59" spans="1:13" ht="40.5" customHeight="1">
      <c r="A59" s="6">
        <f>SUBTOTAL(3,$B$6:$B59)</f>
        <v>54</v>
      </c>
      <c r="B59" s="5" t="s">
        <v>59</v>
      </c>
      <c r="C59" s="5" t="s">
        <v>203</v>
      </c>
      <c r="D59" s="7" t="s">
        <v>439</v>
      </c>
      <c r="E59" s="5" t="s">
        <v>2</v>
      </c>
      <c r="F59" s="8">
        <v>22.56</v>
      </c>
      <c r="G59" s="8">
        <v>22.56</v>
      </c>
      <c r="H59" s="8"/>
      <c r="I59" s="9"/>
      <c r="J59" s="10"/>
      <c r="K59" s="10"/>
      <c r="L59" s="10">
        <v>133011</v>
      </c>
      <c r="M59" s="5"/>
    </row>
    <row r="60" spans="1:13" ht="40.5" customHeight="1">
      <c r="A60" s="6">
        <f>SUBTOTAL(3,$B$6:$B60)</f>
        <v>55</v>
      </c>
      <c r="B60" s="5" t="s">
        <v>240</v>
      </c>
      <c r="C60" s="5" t="s">
        <v>299</v>
      </c>
      <c r="D60" s="7" t="s">
        <v>438</v>
      </c>
      <c r="E60" s="5" t="s">
        <v>2</v>
      </c>
      <c r="F60" s="8">
        <f t="shared" ref="F60:F68" si="3">SUM(G60:I60)</f>
        <v>5</v>
      </c>
      <c r="G60" s="8">
        <v>5</v>
      </c>
      <c r="H60" s="8"/>
      <c r="I60" s="9"/>
      <c r="J60" s="10"/>
      <c r="K60" s="10"/>
      <c r="L60" s="10">
        <v>17816</v>
      </c>
      <c r="M60" s="5"/>
    </row>
    <row r="61" spans="1:13" ht="40.5" customHeight="1">
      <c r="A61" s="6">
        <f>SUBTOTAL(3,$B$6:$B61)</f>
        <v>56</v>
      </c>
      <c r="B61" s="5" t="s">
        <v>240</v>
      </c>
      <c r="C61" s="5" t="s">
        <v>407</v>
      </c>
      <c r="D61" s="7" t="s">
        <v>437</v>
      </c>
      <c r="E61" s="5" t="s">
        <v>2</v>
      </c>
      <c r="F61" s="8">
        <f t="shared" si="3"/>
        <v>2.5</v>
      </c>
      <c r="G61" s="8">
        <v>2.5</v>
      </c>
      <c r="H61" s="8"/>
      <c r="I61" s="9"/>
      <c r="J61" s="10"/>
      <c r="K61" s="10"/>
      <c r="L61" s="10">
        <v>3750</v>
      </c>
      <c r="M61" s="5"/>
    </row>
    <row r="62" spans="1:13" ht="40.5" customHeight="1">
      <c r="A62" s="6">
        <f>SUBTOTAL(3,$B$6:$B62)</f>
        <v>57</v>
      </c>
      <c r="B62" s="5" t="s">
        <v>240</v>
      </c>
      <c r="C62" s="5" t="s">
        <v>299</v>
      </c>
      <c r="D62" s="7" t="s">
        <v>436</v>
      </c>
      <c r="E62" s="5" t="s">
        <v>2</v>
      </c>
      <c r="F62" s="8">
        <f t="shared" si="3"/>
        <v>7.5</v>
      </c>
      <c r="G62" s="8">
        <v>7.5</v>
      </c>
      <c r="H62" s="8"/>
      <c r="I62" s="9"/>
      <c r="J62" s="10"/>
      <c r="K62" s="10"/>
      <c r="L62" s="10">
        <v>11250</v>
      </c>
      <c r="M62" s="5"/>
    </row>
    <row r="63" spans="1:13" ht="40.5" customHeight="1">
      <c r="A63" s="6">
        <f>SUBTOTAL(3,$B$6:$B63)</f>
        <v>58</v>
      </c>
      <c r="B63" s="5" t="s">
        <v>240</v>
      </c>
      <c r="C63" s="5" t="s">
        <v>264</v>
      </c>
      <c r="D63" s="7" t="s">
        <v>435</v>
      </c>
      <c r="E63" s="5" t="s">
        <v>2</v>
      </c>
      <c r="F63" s="8">
        <f t="shared" si="3"/>
        <v>7.6</v>
      </c>
      <c r="G63" s="8">
        <v>7.6</v>
      </c>
      <c r="H63" s="8"/>
      <c r="I63" s="9"/>
      <c r="J63" s="10"/>
      <c r="K63" s="10"/>
      <c r="L63" s="10">
        <v>26900</v>
      </c>
      <c r="M63" s="5"/>
    </row>
    <row r="64" spans="1:13" ht="58.5" customHeight="1">
      <c r="A64" s="6">
        <f>SUBTOTAL(3,$B$6:$B64)</f>
        <v>59</v>
      </c>
      <c r="B64" s="5" t="s">
        <v>47</v>
      </c>
      <c r="C64" s="5" t="s">
        <v>49</v>
      </c>
      <c r="D64" s="7" t="s">
        <v>434</v>
      </c>
      <c r="E64" s="5" t="s">
        <v>2</v>
      </c>
      <c r="F64" s="8">
        <f t="shared" si="3"/>
        <v>17.805</v>
      </c>
      <c r="G64" s="8">
        <v>17.805</v>
      </c>
      <c r="H64" s="8"/>
      <c r="I64" s="9"/>
      <c r="J64" s="10">
        <v>2450</v>
      </c>
      <c r="K64" s="10"/>
      <c r="L64" s="10">
        <v>124600</v>
      </c>
      <c r="M64" s="5"/>
    </row>
    <row r="65" spans="1:13" ht="58.5" customHeight="1">
      <c r="A65" s="6">
        <f>SUBTOTAL(3,$B$6:$B65)</f>
        <v>60</v>
      </c>
      <c r="B65" s="5" t="s">
        <v>47</v>
      </c>
      <c r="C65" s="5" t="s">
        <v>54</v>
      </c>
      <c r="D65" s="7" t="s">
        <v>433</v>
      </c>
      <c r="E65" s="5" t="s">
        <v>2</v>
      </c>
      <c r="F65" s="8">
        <f t="shared" si="3"/>
        <v>33</v>
      </c>
      <c r="G65" s="8">
        <v>33</v>
      </c>
      <c r="H65" s="8"/>
      <c r="I65" s="9"/>
      <c r="J65" s="10">
        <v>1350</v>
      </c>
      <c r="K65" s="10"/>
      <c r="L65" s="10">
        <v>93000</v>
      </c>
      <c r="M65" s="5"/>
    </row>
    <row r="66" spans="1:13" ht="40.5" customHeight="1">
      <c r="A66" s="6">
        <f>SUBTOTAL(3,$B$6:$B66)</f>
        <v>61</v>
      </c>
      <c r="B66" s="5" t="s">
        <v>5</v>
      </c>
      <c r="C66" s="5" t="s">
        <v>256</v>
      </c>
      <c r="D66" s="7" t="s">
        <v>432</v>
      </c>
      <c r="E66" s="5" t="s">
        <v>2</v>
      </c>
      <c r="F66" s="8">
        <f t="shared" si="3"/>
        <v>15</v>
      </c>
      <c r="G66" s="8">
        <v>15</v>
      </c>
      <c r="H66" s="8"/>
      <c r="I66" s="9"/>
      <c r="J66" s="10"/>
      <c r="K66" s="10"/>
      <c r="L66" s="10">
        <v>48000</v>
      </c>
      <c r="M66" s="5"/>
    </row>
    <row r="67" spans="1:13" ht="40.5" customHeight="1">
      <c r="A67" s="6">
        <f>SUBTOTAL(3,$B$6:$B67)</f>
        <v>62</v>
      </c>
      <c r="B67" s="5" t="s">
        <v>5</v>
      </c>
      <c r="C67" s="5" t="s">
        <v>4</v>
      </c>
      <c r="D67" s="7" t="s">
        <v>431</v>
      </c>
      <c r="E67" s="5" t="s">
        <v>2</v>
      </c>
      <c r="F67" s="8">
        <f t="shared" si="3"/>
        <v>3.5</v>
      </c>
      <c r="G67" s="8">
        <v>3.5</v>
      </c>
      <c r="H67" s="8"/>
      <c r="I67" s="9"/>
      <c r="J67" s="10"/>
      <c r="K67" s="10"/>
      <c r="L67" s="10">
        <v>5000</v>
      </c>
      <c r="M67" s="5"/>
    </row>
    <row r="68" spans="1:13" ht="40.5" customHeight="1">
      <c r="A68" s="6">
        <f>SUBTOTAL(3,$B$6:$B68)</f>
        <v>63</v>
      </c>
      <c r="B68" s="5" t="s">
        <v>5</v>
      </c>
      <c r="C68" s="5" t="s">
        <v>4</v>
      </c>
      <c r="D68" s="7" t="s">
        <v>430</v>
      </c>
      <c r="E68" s="5" t="s">
        <v>2</v>
      </c>
      <c r="F68" s="8">
        <f t="shared" si="3"/>
        <v>5.2</v>
      </c>
      <c r="G68" s="8">
        <v>5.2</v>
      </c>
      <c r="H68" s="8"/>
      <c r="I68" s="9"/>
      <c r="J68" s="10"/>
      <c r="K68" s="10"/>
      <c r="L68" s="10">
        <v>7800</v>
      </c>
      <c r="M68" s="5"/>
    </row>
    <row r="69" spans="1:13" ht="40.5" customHeight="1">
      <c r="A69" s="6">
        <f>SUBTOTAL(3,$B$6:$B69)</f>
        <v>64</v>
      </c>
      <c r="B69" s="5" t="s">
        <v>102</v>
      </c>
      <c r="C69" s="5" t="s">
        <v>227</v>
      </c>
      <c r="D69" s="7" t="s">
        <v>429</v>
      </c>
      <c r="E69" s="5" t="s">
        <v>2</v>
      </c>
      <c r="F69" s="8">
        <v>14.019</v>
      </c>
      <c r="G69" s="8">
        <v>14.019</v>
      </c>
      <c r="H69" s="8"/>
      <c r="I69" s="9"/>
      <c r="J69" s="10"/>
      <c r="K69" s="10"/>
      <c r="L69" s="10">
        <v>52404</v>
      </c>
      <c r="M69" s="5"/>
    </row>
    <row r="70" spans="1:13" ht="40.5" customHeight="1">
      <c r="A70" s="6">
        <f>SUBTOTAL(3,$B$6:$B70)</f>
        <v>65</v>
      </c>
      <c r="B70" s="5" t="s">
        <v>88</v>
      </c>
      <c r="C70" s="5" t="s">
        <v>271</v>
      </c>
      <c r="D70" s="7" t="s">
        <v>428</v>
      </c>
      <c r="E70" s="5" t="s">
        <v>2</v>
      </c>
      <c r="F70" s="8">
        <f>SUM(G70:I70)</f>
        <v>13.111000000000001</v>
      </c>
      <c r="G70" s="8">
        <v>13.111000000000001</v>
      </c>
      <c r="H70" s="8"/>
      <c r="I70" s="9"/>
      <c r="J70" s="10">
        <v>30</v>
      </c>
      <c r="K70" s="10"/>
      <c r="L70" s="10">
        <v>29645</v>
      </c>
      <c r="M70" s="5"/>
    </row>
    <row r="71" spans="1:13" ht="40.5" customHeight="1">
      <c r="A71" s="6">
        <f>SUBTOTAL(3,$B$6:$B71)</f>
        <v>66</v>
      </c>
      <c r="B71" s="5" t="s">
        <v>88</v>
      </c>
      <c r="C71" s="5" t="s">
        <v>273</v>
      </c>
      <c r="D71" s="7" t="s">
        <v>427</v>
      </c>
      <c r="E71" s="5" t="s">
        <v>2</v>
      </c>
      <c r="F71" s="8">
        <v>47.96</v>
      </c>
      <c r="G71" s="8">
        <v>47.96</v>
      </c>
      <c r="H71" s="8"/>
      <c r="I71" s="9"/>
      <c r="J71" s="10"/>
      <c r="K71" s="10"/>
      <c r="L71" s="10">
        <v>110555</v>
      </c>
      <c r="M71" s="5"/>
    </row>
    <row r="72" spans="1:13" ht="40.5" customHeight="1">
      <c r="A72" s="6">
        <f>SUBTOTAL(3,$B$6:$B72)</f>
        <v>67</v>
      </c>
      <c r="B72" s="5" t="s">
        <v>88</v>
      </c>
      <c r="C72" s="5" t="s">
        <v>374</v>
      </c>
      <c r="D72" s="7" t="s">
        <v>426</v>
      </c>
      <c r="E72" s="5" t="s">
        <v>2</v>
      </c>
      <c r="F72" s="8">
        <v>13.8</v>
      </c>
      <c r="G72" s="8">
        <v>13.8</v>
      </c>
      <c r="H72" s="8"/>
      <c r="I72" s="9"/>
      <c r="J72" s="10"/>
      <c r="K72" s="10"/>
      <c r="L72" s="10">
        <v>85000</v>
      </c>
      <c r="M72" s="5"/>
    </row>
    <row r="73" spans="1:13" ht="40.5" customHeight="1">
      <c r="A73" s="6">
        <f>SUBTOTAL(3,$B$6:$B73)</f>
        <v>68</v>
      </c>
      <c r="B73" s="5" t="s">
        <v>84</v>
      </c>
      <c r="C73" s="5" t="s">
        <v>425</v>
      </c>
      <c r="D73" s="7" t="s">
        <v>424</v>
      </c>
      <c r="E73" s="5" t="s">
        <v>2</v>
      </c>
      <c r="F73" s="8">
        <f>SUM(G73:I73)</f>
        <v>33.4</v>
      </c>
      <c r="G73" s="8">
        <v>33.4</v>
      </c>
      <c r="H73" s="8"/>
      <c r="I73" s="9"/>
      <c r="J73" s="10"/>
      <c r="K73" s="10"/>
      <c r="L73" s="10">
        <v>50100</v>
      </c>
      <c r="M73" s="5"/>
    </row>
    <row r="74" spans="1:13" ht="40.5" customHeight="1">
      <c r="A74" s="6">
        <f>SUBTOTAL(3,$B$6:$B74)</f>
        <v>69</v>
      </c>
      <c r="B74" s="5" t="s">
        <v>84</v>
      </c>
      <c r="C74" s="5" t="s">
        <v>83</v>
      </c>
      <c r="D74" s="7" t="s">
        <v>423</v>
      </c>
      <c r="E74" s="5" t="s">
        <v>2</v>
      </c>
      <c r="F74" s="8">
        <f>SUM(G74:I74)</f>
        <v>22</v>
      </c>
      <c r="G74" s="8">
        <v>22</v>
      </c>
      <c r="H74" s="8"/>
      <c r="I74" s="9"/>
      <c r="J74" s="10"/>
      <c r="K74" s="10"/>
      <c r="L74" s="10">
        <v>55000</v>
      </c>
      <c r="M74" s="5"/>
    </row>
    <row r="75" spans="1:13" ht="40.5" customHeight="1">
      <c r="A75" s="6">
        <f>SUBTOTAL(3,$B$6:$B75)</f>
        <v>70</v>
      </c>
      <c r="B75" s="5" t="s">
        <v>11</v>
      </c>
      <c r="C75" s="5" t="s">
        <v>421</v>
      </c>
      <c r="D75" s="7" t="s">
        <v>422</v>
      </c>
      <c r="E75" s="5" t="s">
        <v>2</v>
      </c>
      <c r="F75" s="8">
        <v>19.5</v>
      </c>
      <c r="G75" s="8">
        <v>19.5</v>
      </c>
      <c r="H75" s="8"/>
      <c r="I75" s="9"/>
      <c r="J75" s="10"/>
      <c r="K75" s="10"/>
      <c r="L75" s="10">
        <v>29250</v>
      </c>
      <c r="M75" s="5"/>
    </row>
    <row r="76" spans="1:13" ht="40.5" customHeight="1">
      <c r="A76" s="6">
        <f>SUBTOTAL(3,$B$6:$B76)</f>
        <v>71</v>
      </c>
      <c r="B76" s="5" t="s">
        <v>11</v>
      </c>
      <c r="C76" s="5" t="s">
        <v>421</v>
      </c>
      <c r="D76" s="7" t="s">
        <v>420</v>
      </c>
      <c r="E76" s="5" t="s">
        <v>2</v>
      </c>
      <c r="F76" s="8">
        <v>4.2300000000000004</v>
      </c>
      <c r="G76" s="8">
        <v>4.2300000000000004</v>
      </c>
      <c r="H76" s="8"/>
      <c r="I76" s="9"/>
      <c r="J76" s="10"/>
      <c r="K76" s="10"/>
      <c r="L76" s="10">
        <v>7425</v>
      </c>
      <c r="M76" s="5"/>
    </row>
    <row r="77" spans="1:13" ht="40.5" customHeight="1">
      <c r="A77" s="6">
        <f>SUBTOTAL(3,$B$6:$B77)</f>
        <v>72</v>
      </c>
      <c r="B77" s="5" t="s">
        <v>11</v>
      </c>
      <c r="C77" s="5" t="s">
        <v>78</v>
      </c>
      <c r="D77" s="7" t="s">
        <v>419</v>
      </c>
      <c r="E77" s="5" t="s">
        <v>2</v>
      </c>
      <c r="F77" s="8">
        <v>38</v>
      </c>
      <c r="G77" s="8">
        <v>38</v>
      </c>
      <c r="H77" s="8"/>
      <c r="I77" s="9"/>
      <c r="J77" s="10"/>
      <c r="K77" s="10"/>
      <c r="L77" s="10">
        <v>121600</v>
      </c>
      <c r="M77" s="5"/>
    </row>
    <row r="78" spans="1:13" ht="40.5" customHeight="1">
      <c r="A78" s="6">
        <f>SUBTOTAL(3,$B$6:$B78)</f>
        <v>73</v>
      </c>
      <c r="B78" s="5" t="s">
        <v>74</v>
      </c>
      <c r="C78" s="5" t="s">
        <v>268</v>
      </c>
      <c r="D78" s="7" t="s">
        <v>418</v>
      </c>
      <c r="E78" s="5" t="s">
        <v>2</v>
      </c>
      <c r="F78" s="8">
        <v>19</v>
      </c>
      <c r="G78" s="8"/>
      <c r="H78" s="8">
        <v>19</v>
      </c>
      <c r="I78" s="9"/>
      <c r="J78" s="10"/>
      <c r="K78" s="10"/>
      <c r="L78" s="10">
        <v>38000</v>
      </c>
      <c r="M78" s="5"/>
    </row>
    <row r="79" spans="1:13" ht="40.5" customHeight="1">
      <c r="A79" s="6">
        <f>SUBTOTAL(3,$B$6:$B79)</f>
        <v>74</v>
      </c>
      <c r="B79" s="5" t="s">
        <v>74</v>
      </c>
      <c r="C79" s="5" t="s">
        <v>288</v>
      </c>
      <c r="D79" s="7" t="s">
        <v>417</v>
      </c>
      <c r="E79" s="5" t="s">
        <v>2</v>
      </c>
      <c r="F79" s="8">
        <v>8</v>
      </c>
      <c r="G79" s="8"/>
      <c r="H79" s="8">
        <v>8</v>
      </c>
      <c r="I79" s="9"/>
      <c r="J79" s="10"/>
      <c r="K79" s="10"/>
      <c r="L79" s="10">
        <v>18400</v>
      </c>
      <c r="M79" s="5"/>
    </row>
    <row r="80" spans="1:13" ht="40.5" customHeight="1">
      <c r="A80" s="6">
        <f>SUBTOTAL(3,$B$6:$B80)</f>
        <v>75</v>
      </c>
      <c r="B80" s="5" t="s">
        <v>74</v>
      </c>
      <c r="C80" s="5" t="s">
        <v>268</v>
      </c>
      <c r="D80" s="7" t="s">
        <v>416</v>
      </c>
      <c r="E80" s="5" t="s">
        <v>2</v>
      </c>
      <c r="F80" s="8">
        <f>SUM(G80:I80)</f>
        <v>20.7</v>
      </c>
      <c r="G80" s="8">
        <v>20.7</v>
      </c>
      <c r="H80" s="8"/>
      <c r="I80" s="9"/>
      <c r="J80" s="10"/>
      <c r="K80" s="10"/>
      <c r="L80" s="10">
        <v>66240</v>
      </c>
      <c r="M80" s="5"/>
    </row>
    <row r="81" spans="1:13" ht="40.5" customHeight="1">
      <c r="A81" s="6">
        <f>SUBTOTAL(3,$B$6:$B81)</f>
        <v>76</v>
      </c>
      <c r="B81" s="5" t="s">
        <v>74</v>
      </c>
      <c r="C81" s="5" t="s">
        <v>268</v>
      </c>
      <c r="D81" s="7" t="s">
        <v>415</v>
      </c>
      <c r="E81" s="5" t="s">
        <v>2</v>
      </c>
      <c r="F81" s="8">
        <v>5</v>
      </c>
      <c r="G81" s="8"/>
      <c r="H81" s="8">
        <v>5</v>
      </c>
      <c r="I81" s="9"/>
      <c r="J81" s="10"/>
      <c r="K81" s="10"/>
      <c r="L81" s="10">
        <v>12500</v>
      </c>
      <c r="M81" s="5"/>
    </row>
    <row r="82" spans="1:13" ht="40.5" customHeight="1">
      <c r="A82" s="6">
        <f>SUBTOTAL(3,$B$6:$B82)</f>
        <v>77</v>
      </c>
      <c r="B82" s="5" t="s">
        <v>70</v>
      </c>
      <c r="C82" s="5" t="s">
        <v>414</v>
      </c>
      <c r="D82" s="7" t="s">
        <v>413</v>
      </c>
      <c r="E82" s="5" t="s">
        <v>2</v>
      </c>
      <c r="F82" s="8">
        <v>21.155000000000001</v>
      </c>
      <c r="G82" s="8"/>
      <c r="H82" s="8">
        <v>21.155000000000001</v>
      </c>
      <c r="I82" s="9"/>
      <c r="J82" s="10"/>
      <c r="K82" s="10"/>
      <c r="L82" s="10">
        <v>38079</v>
      </c>
      <c r="M82" s="5"/>
    </row>
    <row r="83" spans="1:13" ht="40.5" customHeight="1">
      <c r="A83" s="6">
        <f>SUBTOTAL(3,$B$6:$B83)</f>
        <v>78</v>
      </c>
      <c r="B83" s="5" t="s">
        <v>70</v>
      </c>
      <c r="C83" s="5" t="s">
        <v>360</v>
      </c>
      <c r="D83" s="7" t="s">
        <v>412</v>
      </c>
      <c r="E83" s="5" t="s">
        <v>2</v>
      </c>
      <c r="F83" s="8">
        <f>SUM(G83:I83)</f>
        <v>27</v>
      </c>
      <c r="G83" s="8">
        <v>27</v>
      </c>
      <c r="H83" s="8"/>
      <c r="I83" s="9"/>
      <c r="J83" s="10"/>
      <c r="K83" s="10"/>
      <c r="L83" s="10">
        <v>88500</v>
      </c>
      <c r="M83" s="5"/>
    </row>
    <row r="84" spans="1:13" ht="40.5" customHeight="1">
      <c r="A84" s="6">
        <f>SUBTOTAL(3,$B$6:$B84)</f>
        <v>79</v>
      </c>
      <c r="B84" s="5" t="s">
        <v>70</v>
      </c>
      <c r="C84" s="5" t="s">
        <v>327</v>
      </c>
      <c r="D84" s="7" t="s">
        <v>411</v>
      </c>
      <c r="E84" s="5" t="s">
        <v>2</v>
      </c>
      <c r="F84" s="8">
        <v>10.8</v>
      </c>
      <c r="G84" s="8">
        <v>10.8</v>
      </c>
      <c r="H84" s="8"/>
      <c r="I84" s="9"/>
      <c r="J84" s="10"/>
      <c r="K84" s="10"/>
      <c r="L84" s="10">
        <v>92367.925099999993</v>
      </c>
      <c r="M84" s="5"/>
    </row>
    <row r="85" spans="1:13" ht="40.5" customHeight="1">
      <c r="A85" s="6">
        <f>SUBTOTAL(3,$B$6:$B85)</f>
        <v>80</v>
      </c>
      <c r="B85" s="5" t="s">
        <v>240</v>
      </c>
      <c r="C85" s="5" t="s">
        <v>407</v>
      </c>
      <c r="D85" s="7" t="s">
        <v>410</v>
      </c>
      <c r="E85" s="5" t="s">
        <v>2</v>
      </c>
      <c r="F85" s="8">
        <f>SUM(G85:I85)</f>
        <v>12</v>
      </c>
      <c r="G85" s="8">
        <v>12</v>
      </c>
      <c r="H85" s="8"/>
      <c r="I85" s="9"/>
      <c r="J85" s="10"/>
      <c r="K85" s="10"/>
      <c r="L85" s="10">
        <v>18000</v>
      </c>
      <c r="M85" s="5"/>
    </row>
    <row r="86" spans="1:13" ht="40.5" customHeight="1">
      <c r="A86" s="6">
        <f>SUBTOTAL(3,$B$6:$B86)</f>
        <v>81</v>
      </c>
      <c r="B86" s="5" t="s">
        <v>240</v>
      </c>
      <c r="C86" s="5" t="s">
        <v>409</v>
      </c>
      <c r="D86" s="7" t="s">
        <v>408</v>
      </c>
      <c r="E86" s="5" t="s">
        <v>2</v>
      </c>
      <c r="F86" s="8">
        <f>SUM(G86:I86)</f>
        <v>10</v>
      </c>
      <c r="G86" s="8"/>
      <c r="H86" s="8">
        <v>10</v>
      </c>
      <c r="I86" s="9"/>
      <c r="J86" s="10"/>
      <c r="K86" s="10"/>
      <c r="L86" s="10">
        <v>7500</v>
      </c>
      <c r="M86" s="5"/>
    </row>
    <row r="87" spans="1:13" ht="40.5" customHeight="1">
      <c r="A87" s="6">
        <f>SUBTOTAL(3,$B$6:$B87)</f>
        <v>82</v>
      </c>
      <c r="B87" s="5" t="s">
        <v>240</v>
      </c>
      <c r="C87" s="5" t="s">
        <v>407</v>
      </c>
      <c r="D87" s="7" t="s">
        <v>406</v>
      </c>
      <c r="E87" s="5" t="s">
        <v>2</v>
      </c>
      <c r="F87" s="8">
        <f>SUM(G87:I87)</f>
        <v>20.431000000000001</v>
      </c>
      <c r="G87" s="8">
        <v>20.431000000000001</v>
      </c>
      <c r="H87" s="8"/>
      <c r="I87" s="9"/>
      <c r="J87" s="10"/>
      <c r="K87" s="10"/>
      <c r="L87" s="10">
        <v>40862</v>
      </c>
      <c r="M87" s="5"/>
    </row>
    <row r="88" spans="1:13" ht="40.5" customHeight="1">
      <c r="A88" s="6">
        <f>SUBTOTAL(3,$B$6:$B88)</f>
        <v>83</v>
      </c>
      <c r="B88" s="5" t="s">
        <v>240</v>
      </c>
      <c r="C88" s="5" t="s">
        <v>405</v>
      </c>
      <c r="D88" s="7" t="s">
        <v>404</v>
      </c>
      <c r="E88" s="5" t="s">
        <v>2</v>
      </c>
      <c r="F88" s="8">
        <v>57.4</v>
      </c>
      <c r="G88" s="8">
        <v>57.4</v>
      </c>
      <c r="H88" s="8"/>
      <c r="I88" s="9"/>
      <c r="J88" s="10"/>
      <c r="K88" s="10"/>
      <c r="L88" s="10">
        <v>218207</v>
      </c>
      <c r="M88" s="5"/>
    </row>
    <row r="89" spans="1:13" ht="40.5" customHeight="1">
      <c r="A89" s="6">
        <f>SUBTOTAL(3,$B$6:$B89)</f>
        <v>84</v>
      </c>
      <c r="B89" s="5" t="s">
        <v>47</v>
      </c>
      <c r="C89" s="5" t="s">
        <v>49</v>
      </c>
      <c r="D89" s="7" t="s">
        <v>403</v>
      </c>
      <c r="E89" s="5" t="s">
        <v>2</v>
      </c>
      <c r="F89" s="8">
        <f>SUM(G89:I89)</f>
        <v>20.5</v>
      </c>
      <c r="G89" s="8">
        <v>20.5</v>
      </c>
      <c r="H89" s="8"/>
      <c r="I89" s="9"/>
      <c r="J89" s="10">
        <v>868</v>
      </c>
      <c r="K89" s="10"/>
      <c r="L89" s="10">
        <v>54400</v>
      </c>
      <c r="M89" s="5"/>
    </row>
    <row r="90" spans="1:13" ht="40.5" customHeight="1">
      <c r="A90" s="6">
        <f>SUBTOTAL(3,$B$6:$B90)</f>
        <v>85</v>
      </c>
      <c r="B90" s="5" t="s">
        <v>201</v>
      </c>
      <c r="C90" s="5" t="s">
        <v>402</v>
      </c>
      <c r="D90" s="7" t="s">
        <v>401</v>
      </c>
      <c r="E90" s="5" t="s">
        <v>2</v>
      </c>
      <c r="F90" s="8">
        <f>SUM(G90:I90)</f>
        <v>5</v>
      </c>
      <c r="G90" s="8">
        <v>5</v>
      </c>
      <c r="H90" s="8"/>
      <c r="I90" s="9"/>
      <c r="J90" s="10"/>
      <c r="K90" s="10"/>
      <c r="L90" s="10">
        <v>6000</v>
      </c>
      <c r="M90" s="5"/>
    </row>
    <row r="91" spans="1:13" ht="40.5" customHeight="1">
      <c r="A91" s="6">
        <f>SUBTOTAL(3,$B$6:$B91)</f>
        <v>86</v>
      </c>
      <c r="B91" s="5" t="s">
        <v>201</v>
      </c>
      <c r="C91" s="5" t="s">
        <v>400</v>
      </c>
      <c r="D91" s="7" t="s">
        <v>399</v>
      </c>
      <c r="E91" s="5" t="s">
        <v>2</v>
      </c>
      <c r="F91" s="8">
        <f>SUM(G91:I91)</f>
        <v>11.295999999999999</v>
      </c>
      <c r="G91" s="8">
        <v>11.295999999999999</v>
      </c>
      <c r="H91" s="8"/>
      <c r="I91" s="9"/>
      <c r="J91" s="10"/>
      <c r="K91" s="10"/>
      <c r="L91" s="10">
        <v>38520</v>
      </c>
      <c r="M91" s="5"/>
    </row>
    <row r="92" spans="1:13" ht="40.5" customHeight="1">
      <c r="A92" s="6">
        <f>SUBTOTAL(3,$B$6:$B92)</f>
        <v>87</v>
      </c>
      <c r="B92" s="5" t="s">
        <v>42</v>
      </c>
      <c r="C92" s="5" t="s">
        <v>195</v>
      </c>
      <c r="D92" s="7" t="s">
        <v>398</v>
      </c>
      <c r="E92" s="5" t="s">
        <v>2</v>
      </c>
      <c r="F92" s="8">
        <v>28.6</v>
      </c>
      <c r="G92" s="8">
        <v>28.6</v>
      </c>
      <c r="H92" s="8"/>
      <c r="I92" s="9"/>
      <c r="J92" s="10"/>
      <c r="K92" s="10"/>
      <c r="L92" s="10">
        <v>143000</v>
      </c>
      <c r="M92" s="5"/>
    </row>
    <row r="93" spans="1:13" ht="40.5" customHeight="1">
      <c r="A93" s="6">
        <f>SUBTOTAL(3,$B$6:$B93)</f>
        <v>88</v>
      </c>
      <c r="B93" s="5" t="s">
        <v>42</v>
      </c>
      <c r="C93" s="5" t="s">
        <v>397</v>
      </c>
      <c r="D93" s="7" t="s">
        <v>396</v>
      </c>
      <c r="E93" s="5" t="s">
        <v>2</v>
      </c>
      <c r="F93" s="8">
        <v>17</v>
      </c>
      <c r="G93" s="8">
        <v>17</v>
      </c>
      <c r="H93" s="8"/>
      <c r="I93" s="9"/>
      <c r="J93" s="10"/>
      <c r="K93" s="10"/>
      <c r="L93" s="10">
        <v>98600</v>
      </c>
      <c r="M93" s="5"/>
    </row>
    <row r="94" spans="1:13" ht="40.5" customHeight="1">
      <c r="A94" s="6">
        <f>SUBTOTAL(3,$B$6:$B94)</f>
        <v>89</v>
      </c>
      <c r="B94" s="5" t="s">
        <v>42</v>
      </c>
      <c r="C94" s="5" t="s">
        <v>395</v>
      </c>
      <c r="D94" s="7" t="s">
        <v>394</v>
      </c>
      <c r="E94" s="5" t="s">
        <v>2</v>
      </c>
      <c r="F94" s="8">
        <f t="shared" ref="F94:F106" si="4">SUM(G94:I94)</f>
        <v>21</v>
      </c>
      <c r="G94" s="8">
        <v>21</v>
      </c>
      <c r="H94" s="8"/>
      <c r="I94" s="9"/>
      <c r="J94" s="10"/>
      <c r="K94" s="10"/>
      <c r="L94" s="10">
        <v>42000</v>
      </c>
      <c r="M94" s="5"/>
    </row>
    <row r="95" spans="1:13" ht="40.5" customHeight="1">
      <c r="A95" s="6">
        <f>SUBTOTAL(3,$B$6:$B95)</f>
        <v>90</v>
      </c>
      <c r="B95" s="5" t="s">
        <v>42</v>
      </c>
      <c r="C95" s="5" t="s">
        <v>44</v>
      </c>
      <c r="D95" s="7" t="s">
        <v>393</v>
      </c>
      <c r="E95" s="5" t="s">
        <v>2</v>
      </c>
      <c r="F95" s="8">
        <f t="shared" si="4"/>
        <v>12.173999999999999</v>
      </c>
      <c r="G95" s="8">
        <v>12.173999999999999</v>
      </c>
      <c r="H95" s="8"/>
      <c r="I95" s="9"/>
      <c r="J95" s="10"/>
      <c r="K95" s="10"/>
      <c r="L95" s="10">
        <v>18000</v>
      </c>
      <c r="M95" s="5"/>
    </row>
    <row r="96" spans="1:13" ht="40.5" customHeight="1">
      <c r="A96" s="6">
        <f>SUBTOTAL(3,$B$6:$B96)</f>
        <v>91</v>
      </c>
      <c r="B96" s="5" t="s">
        <v>28</v>
      </c>
      <c r="C96" s="5" t="s">
        <v>30</v>
      </c>
      <c r="D96" s="7" t="s">
        <v>392</v>
      </c>
      <c r="E96" s="5" t="s">
        <v>2</v>
      </c>
      <c r="F96" s="8">
        <f t="shared" si="4"/>
        <v>55.2</v>
      </c>
      <c r="G96" s="8">
        <v>55.2</v>
      </c>
      <c r="H96" s="8"/>
      <c r="I96" s="9"/>
      <c r="J96" s="10"/>
      <c r="K96" s="10"/>
      <c r="L96" s="10">
        <v>165600</v>
      </c>
      <c r="M96" s="5"/>
    </row>
    <row r="97" spans="1:13" ht="40.5" customHeight="1">
      <c r="A97" s="6">
        <f>SUBTOTAL(3,$B$6:$B97)</f>
        <v>92</v>
      </c>
      <c r="B97" s="5" t="s">
        <v>5</v>
      </c>
      <c r="C97" s="5" t="s">
        <v>260</v>
      </c>
      <c r="D97" s="7" t="s">
        <v>391</v>
      </c>
      <c r="E97" s="5" t="s">
        <v>2</v>
      </c>
      <c r="F97" s="8">
        <f t="shared" si="4"/>
        <v>12</v>
      </c>
      <c r="G97" s="8">
        <v>12</v>
      </c>
      <c r="H97" s="8"/>
      <c r="I97" s="9"/>
      <c r="J97" s="10"/>
      <c r="K97" s="10"/>
      <c r="L97" s="10">
        <v>59914</v>
      </c>
      <c r="M97" s="5"/>
    </row>
    <row r="98" spans="1:13" ht="40.5" customHeight="1">
      <c r="A98" s="6">
        <f>SUBTOTAL(3,$B$6:$B98)</f>
        <v>93</v>
      </c>
      <c r="B98" s="5" t="s">
        <v>5</v>
      </c>
      <c r="C98" s="5" t="s">
        <v>389</v>
      </c>
      <c r="D98" s="7" t="s">
        <v>390</v>
      </c>
      <c r="E98" s="5" t="s">
        <v>2</v>
      </c>
      <c r="F98" s="8">
        <f t="shared" si="4"/>
        <v>12.5</v>
      </c>
      <c r="G98" s="8">
        <v>12.5</v>
      </c>
      <c r="H98" s="8"/>
      <c r="I98" s="9"/>
      <c r="J98" s="10"/>
      <c r="K98" s="10"/>
      <c r="L98" s="10">
        <v>199600</v>
      </c>
      <c r="M98" s="5"/>
    </row>
    <row r="99" spans="1:13" ht="40.5" customHeight="1">
      <c r="A99" s="6">
        <f>SUBTOTAL(3,$B$6:$B99)</f>
        <v>94</v>
      </c>
      <c r="B99" s="5" t="s">
        <v>5</v>
      </c>
      <c r="C99" s="5" t="s">
        <v>389</v>
      </c>
      <c r="D99" s="7" t="s">
        <v>388</v>
      </c>
      <c r="E99" s="5" t="s">
        <v>2</v>
      </c>
      <c r="F99" s="8">
        <f t="shared" si="4"/>
        <v>7.5</v>
      </c>
      <c r="G99" s="8">
        <v>7.5</v>
      </c>
      <c r="H99" s="8"/>
      <c r="I99" s="9"/>
      <c r="J99" s="10"/>
      <c r="K99" s="10"/>
      <c r="L99" s="10">
        <v>120400</v>
      </c>
      <c r="M99" s="5"/>
    </row>
    <row r="100" spans="1:13" ht="40.5" customHeight="1">
      <c r="A100" s="6">
        <f>SUBTOTAL(3,$B$6:$B100)</f>
        <v>95</v>
      </c>
      <c r="B100" s="5" t="s">
        <v>5</v>
      </c>
      <c r="C100" s="5" t="s">
        <v>22</v>
      </c>
      <c r="D100" s="7" t="s">
        <v>387</v>
      </c>
      <c r="E100" s="5" t="s">
        <v>2</v>
      </c>
      <c r="F100" s="8">
        <f t="shared" si="4"/>
        <v>2.57</v>
      </c>
      <c r="G100" s="8">
        <v>2.57</v>
      </c>
      <c r="H100" s="8"/>
      <c r="I100" s="9"/>
      <c r="J100" s="10">
        <v>400</v>
      </c>
      <c r="K100" s="10"/>
      <c r="L100" s="10">
        <v>4855</v>
      </c>
      <c r="M100" s="5"/>
    </row>
    <row r="101" spans="1:13" ht="40.5" customHeight="1">
      <c r="A101" s="6">
        <f>SUBTOTAL(3,$B$6:$B101)</f>
        <v>96</v>
      </c>
      <c r="B101" s="5" t="s">
        <v>5</v>
      </c>
      <c r="C101" s="5" t="s">
        <v>22</v>
      </c>
      <c r="D101" s="7" t="s">
        <v>386</v>
      </c>
      <c r="E101" s="5" t="s">
        <v>2</v>
      </c>
      <c r="F101" s="8">
        <f t="shared" si="4"/>
        <v>8</v>
      </c>
      <c r="G101" s="8"/>
      <c r="H101" s="8">
        <v>8</v>
      </c>
      <c r="I101" s="9"/>
      <c r="J101" s="10"/>
      <c r="K101" s="10"/>
      <c r="L101" s="10">
        <v>12000</v>
      </c>
      <c r="M101" s="5"/>
    </row>
    <row r="102" spans="1:13" ht="40.5" customHeight="1">
      <c r="A102" s="6">
        <f>SUBTOTAL(3,$B$6:$B102)</f>
        <v>97</v>
      </c>
      <c r="B102" s="5" t="s">
        <v>5</v>
      </c>
      <c r="C102" s="5" t="s">
        <v>15</v>
      </c>
      <c r="D102" s="7" t="s">
        <v>385</v>
      </c>
      <c r="E102" s="5" t="s">
        <v>2</v>
      </c>
      <c r="F102" s="8">
        <f t="shared" si="4"/>
        <v>4.9000000000000004</v>
      </c>
      <c r="G102" s="8"/>
      <c r="H102" s="8">
        <v>4.9000000000000004</v>
      </c>
      <c r="I102" s="9"/>
      <c r="J102" s="10"/>
      <c r="K102" s="10"/>
      <c r="L102" s="10">
        <v>18000</v>
      </c>
      <c r="M102" s="5"/>
    </row>
    <row r="103" spans="1:13" ht="40.5" customHeight="1">
      <c r="A103" s="6">
        <f>SUBTOTAL(3,$B$6:$B103)</f>
        <v>98</v>
      </c>
      <c r="B103" s="5" t="s">
        <v>5</v>
      </c>
      <c r="C103" s="5" t="s">
        <v>15</v>
      </c>
      <c r="D103" s="7" t="s">
        <v>384</v>
      </c>
      <c r="E103" s="5" t="s">
        <v>2</v>
      </c>
      <c r="F103" s="8">
        <f t="shared" si="4"/>
        <v>7.03</v>
      </c>
      <c r="G103" s="8">
        <v>7.03</v>
      </c>
      <c r="H103" s="8"/>
      <c r="I103" s="9"/>
      <c r="J103" s="10"/>
      <c r="K103" s="10"/>
      <c r="L103" s="10">
        <v>17500</v>
      </c>
      <c r="M103" s="5"/>
    </row>
    <row r="104" spans="1:13" ht="40.5" customHeight="1">
      <c r="A104" s="6">
        <f>SUBTOTAL(3,$B$6:$B104)</f>
        <v>99</v>
      </c>
      <c r="B104" s="5" t="s">
        <v>5</v>
      </c>
      <c r="C104" s="5" t="s">
        <v>15</v>
      </c>
      <c r="D104" s="7" t="s">
        <v>383</v>
      </c>
      <c r="E104" s="5" t="s">
        <v>2</v>
      </c>
      <c r="F104" s="8">
        <f t="shared" si="4"/>
        <v>27</v>
      </c>
      <c r="G104" s="8">
        <v>27</v>
      </c>
      <c r="H104" s="8"/>
      <c r="I104" s="9"/>
      <c r="J104" s="10"/>
      <c r="K104" s="10"/>
      <c r="L104" s="10">
        <v>116000</v>
      </c>
      <c r="M104" s="5"/>
    </row>
    <row r="105" spans="1:13" ht="40.5" customHeight="1">
      <c r="A105" s="6">
        <f>SUBTOTAL(3,$B$6:$B105)</f>
        <v>100</v>
      </c>
      <c r="B105" s="5" t="s">
        <v>5</v>
      </c>
      <c r="C105" s="5" t="s">
        <v>230</v>
      </c>
      <c r="D105" s="7" t="s">
        <v>382</v>
      </c>
      <c r="E105" s="5" t="s">
        <v>2</v>
      </c>
      <c r="F105" s="8">
        <f t="shared" si="4"/>
        <v>25.88</v>
      </c>
      <c r="G105" s="8">
        <v>7.95</v>
      </c>
      <c r="H105" s="8">
        <v>17.93</v>
      </c>
      <c r="I105" s="9"/>
      <c r="J105" s="10">
        <v>148</v>
      </c>
      <c r="K105" s="10"/>
      <c r="L105" s="10">
        <v>41600</v>
      </c>
      <c r="M105" s="5"/>
    </row>
    <row r="106" spans="1:13" ht="40.5" customHeight="1">
      <c r="A106" s="6">
        <f>SUBTOTAL(3,$B$6:$B106)</f>
        <v>101</v>
      </c>
      <c r="B106" s="5" t="s">
        <v>5</v>
      </c>
      <c r="C106" s="5" t="s">
        <v>230</v>
      </c>
      <c r="D106" s="7" t="s">
        <v>381</v>
      </c>
      <c r="E106" s="5" t="s">
        <v>2</v>
      </c>
      <c r="F106" s="8">
        <f t="shared" si="4"/>
        <v>42.5</v>
      </c>
      <c r="G106" s="8">
        <v>42.5</v>
      </c>
      <c r="H106" s="8"/>
      <c r="I106" s="9"/>
      <c r="J106" s="10">
        <v>415.3</v>
      </c>
      <c r="K106" s="10"/>
      <c r="L106" s="10">
        <v>136000</v>
      </c>
      <c r="M106" s="5"/>
    </row>
    <row r="107" spans="1:13" ht="40.5" customHeight="1">
      <c r="A107" s="6">
        <f>SUBTOTAL(3,$B$6:$B107)</f>
        <v>102</v>
      </c>
      <c r="B107" s="5" t="s">
        <v>5</v>
      </c>
      <c r="C107" s="5" t="s">
        <v>4</v>
      </c>
      <c r="D107" s="7" t="s">
        <v>380</v>
      </c>
      <c r="E107" s="5" t="s">
        <v>2</v>
      </c>
      <c r="F107" s="8">
        <v>0.65</v>
      </c>
      <c r="G107" s="8"/>
      <c r="H107" s="8">
        <v>0.65</v>
      </c>
      <c r="I107" s="9"/>
      <c r="J107" s="10">
        <v>650</v>
      </c>
      <c r="K107" s="10"/>
      <c r="L107" s="10">
        <v>12000</v>
      </c>
      <c r="M107" s="5"/>
    </row>
    <row r="108" spans="1:13" ht="40.5" customHeight="1">
      <c r="A108" s="6">
        <f>SUBTOTAL(3,$B$6:$B108)</f>
        <v>103</v>
      </c>
      <c r="B108" s="5" t="s">
        <v>88</v>
      </c>
      <c r="C108" s="5" t="s">
        <v>374</v>
      </c>
      <c r="D108" s="7" t="s">
        <v>379</v>
      </c>
      <c r="E108" s="5" t="s">
        <v>2</v>
      </c>
      <c r="F108" s="8">
        <v>2.5</v>
      </c>
      <c r="G108" s="8"/>
      <c r="H108" s="8">
        <v>2.5</v>
      </c>
      <c r="I108" s="9"/>
      <c r="J108" s="10">
        <v>60</v>
      </c>
      <c r="K108" s="10"/>
      <c r="L108" s="10">
        <v>10000</v>
      </c>
      <c r="M108" s="5"/>
    </row>
    <row r="109" spans="1:13" ht="40.5" customHeight="1">
      <c r="A109" s="6">
        <f>SUBTOTAL(3,$B$6:$B109)</f>
        <v>104</v>
      </c>
      <c r="B109" s="5" t="s">
        <v>88</v>
      </c>
      <c r="C109" s="5" t="s">
        <v>374</v>
      </c>
      <c r="D109" s="7" t="s">
        <v>378</v>
      </c>
      <c r="E109" s="5" t="s">
        <v>2</v>
      </c>
      <c r="F109" s="8">
        <f>86.2-84.75</f>
        <v>1.4500000000000028</v>
      </c>
      <c r="G109" s="8"/>
      <c r="H109" s="8">
        <v>1.45</v>
      </c>
      <c r="I109" s="9"/>
      <c r="J109" s="10">
        <v>90</v>
      </c>
      <c r="K109" s="10"/>
      <c r="L109" s="10">
        <v>5800</v>
      </c>
      <c r="M109" s="5"/>
    </row>
    <row r="110" spans="1:13" ht="40.5" customHeight="1">
      <c r="A110" s="6">
        <f>SUBTOTAL(3,$B$6:$B110)</f>
        <v>105</v>
      </c>
      <c r="B110" s="5" t="s">
        <v>88</v>
      </c>
      <c r="C110" s="5" t="s">
        <v>271</v>
      </c>
      <c r="D110" s="7" t="s">
        <v>377</v>
      </c>
      <c r="E110" s="5" t="s">
        <v>2</v>
      </c>
      <c r="F110" s="8">
        <f>SUM(G110:I110)</f>
        <v>40</v>
      </c>
      <c r="G110" s="8">
        <v>40</v>
      </c>
      <c r="H110" s="8"/>
      <c r="I110" s="9"/>
      <c r="J110" s="10"/>
      <c r="K110" s="10"/>
      <c r="L110" s="10">
        <v>120000</v>
      </c>
      <c r="M110" s="5"/>
    </row>
    <row r="111" spans="1:13" ht="40.5" customHeight="1">
      <c r="A111" s="6">
        <f>SUBTOTAL(3,$B$6:$B111)</f>
        <v>106</v>
      </c>
      <c r="B111" s="5" t="s">
        <v>88</v>
      </c>
      <c r="C111" s="5" t="s">
        <v>376</v>
      </c>
      <c r="D111" s="7" t="s">
        <v>375</v>
      </c>
      <c r="E111" s="5" t="s">
        <v>2</v>
      </c>
      <c r="F111" s="8">
        <f>SUM(G111:I111)</f>
        <v>35</v>
      </c>
      <c r="G111" s="8">
        <v>35</v>
      </c>
      <c r="H111" s="8"/>
      <c r="I111" s="9"/>
      <c r="J111" s="10"/>
      <c r="K111" s="10"/>
      <c r="L111" s="10">
        <v>105000</v>
      </c>
      <c r="M111" s="5"/>
    </row>
    <row r="112" spans="1:13" ht="40.5" customHeight="1">
      <c r="A112" s="6">
        <f>SUBTOTAL(3,$B$6:$B112)</f>
        <v>107</v>
      </c>
      <c r="B112" s="5" t="s">
        <v>88</v>
      </c>
      <c r="C112" s="5" t="s">
        <v>374</v>
      </c>
      <c r="D112" s="7" t="s">
        <v>373</v>
      </c>
      <c r="E112" s="5" t="s">
        <v>2</v>
      </c>
      <c r="F112" s="8">
        <v>9.6</v>
      </c>
      <c r="G112" s="8">
        <v>9.6</v>
      </c>
      <c r="H112" s="8"/>
      <c r="I112" s="9"/>
      <c r="J112" s="10"/>
      <c r="K112" s="10"/>
      <c r="L112" s="10">
        <v>79000</v>
      </c>
      <c r="M112" s="5"/>
    </row>
    <row r="113" spans="1:13" ht="40.5" customHeight="1">
      <c r="A113" s="6">
        <f>SUBTOTAL(3,$B$6:$B113)</f>
        <v>108</v>
      </c>
      <c r="B113" s="5" t="s">
        <v>84</v>
      </c>
      <c r="C113" s="5" t="s">
        <v>216</v>
      </c>
      <c r="D113" s="7" t="s">
        <v>372</v>
      </c>
      <c r="E113" s="5" t="s">
        <v>2</v>
      </c>
      <c r="F113" s="8">
        <f>SUM(G113:I113)</f>
        <v>17</v>
      </c>
      <c r="G113" s="8">
        <v>17</v>
      </c>
      <c r="H113" s="8"/>
      <c r="I113" s="9"/>
      <c r="J113" s="10"/>
      <c r="K113" s="10"/>
      <c r="L113" s="10">
        <v>25500</v>
      </c>
      <c r="M113" s="5"/>
    </row>
    <row r="114" spans="1:13" ht="40.5" customHeight="1">
      <c r="A114" s="6">
        <f>SUBTOTAL(3,$B$6:$B114)</f>
        <v>109</v>
      </c>
      <c r="B114" s="5" t="s">
        <v>84</v>
      </c>
      <c r="C114" s="5" t="s">
        <v>83</v>
      </c>
      <c r="D114" s="7" t="s">
        <v>371</v>
      </c>
      <c r="E114" s="5" t="s">
        <v>2</v>
      </c>
      <c r="F114" s="8">
        <f>SUM(G114:I114)</f>
        <v>29</v>
      </c>
      <c r="G114" s="8">
        <v>29</v>
      </c>
      <c r="H114" s="8"/>
      <c r="I114" s="9"/>
      <c r="J114" s="10"/>
      <c r="K114" s="10"/>
      <c r="L114" s="10">
        <v>72500</v>
      </c>
      <c r="M114" s="5"/>
    </row>
    <row r="115" spans="1:13" ht="40.5" customHeight="1">
      <c r="A115" s="6">
        <f>SUBTOTAL(3,$B$6:$B115)</f>
        <v>110</v>
      </c>
      <c r="B115" s="5" t="s">
        <v>84</v>
      </c>
      <c r="C115" s="5" t="s">
        <v>83</v>
      </c>
      <c r="D115" s="7" t="s">
        <v>370</v>
      </c>
      <c r="E115" s="5" t="s">
        <v>2</v>
      </c>
      <c r="F115" s="8">
        <v>8.702</v>
      </c>
      <c r="G115" s="8">
        <v>8.702</v>
      </c>
      <c r="H115" s="8"/>
      <c r="I115" s="9"/>
      <c r="J115" s="10"/>
      <c r="K115" s="10"/>
      <c r="L115" s="10">
        <v>74807</v>
      </c>
      <c r="M115" s="5"/>
    </row>
    <row r="116" spans="1:13" ht="40.5" customHeight="1">
      <c r="A116" s="6">
        <f>SUBTOTAL(3,$B$6:$B116)</f>
        <v>111</v>
      </c>
      <c r="B116" s="5" t="s">
        <v>84</v>
      </c>
      <c r="C116" s="5" t="s">
        <v>216</v>
      </c>
      <c r="D116" s="7" t="s">
        <v>369</v>
      </c>
      <c r="E116" s="5" t="s">
        <v>2</v>
      </c>
      <c r="F116" s="8">
        <v>24.268999999999998</v>
      </c>
      <c r="G116" s="8">
        <v>24.268999999999998</v>
      </c>
      <c r="H116" s="8"/>
      <c r="I116" s="9"/>
      <c r="J116" s="10"/>
      <c r="K116" s="10"/>
      <c r="L116" s="10">
        <v>97076</v>
      </c>
      <c r="M116" s="5"/>
    </row>
    <row r="117" spans="1:13" ht="40.5" customHeight="1">
      <c r="A117" s="6">
        <f>SUBTOTAL(3,$B$6:$B117)</f>
        <v>112</v>
      </c>
      <c r="B117" s="5" t="s">
        <v>81</v>
      </c>
      <c r="C117" s="5" t="s">
        <v>368</v>
      </c>
      <c r="D117" s="7" t="s">
        <v>523</v>
      </c>
      <c r="E117" s="5" t="s">
        <v>2</v>
      </c>
      <c r="F117" s="8">
        <f>SUM(G117:I117)</f>
        <v>42.38</v>
      </c>
      <c r="G117" s="8">
        <v>42.38</v>
      </c>
      <c r="H117" s="8"/>
      <c r="I117" s="9"/>
      <c r="J117" s="10"/>
      <c r="K117" s="10"/>
      <c r="L117" s="10">
        <v>517148</v>
      </c>
      <c r="M117" s="5"/>
    </row>
    <row r="118" spans="1:13" ht="40.5" customHeight="1">
      <c r="A118" s="6">
        <f>SUBTOTAL(3,$B$6:$B118)</f>
        <v>113</v>
      </c>
      <c r="B118" s="25" t="s">
        <v>81</v>
      </c>
      <c r="C118" s="25" t="s">
        <v>145</v>
      </c>
      <c r="D118" s="7" t="s">
        <v>522</v>
      </c>
      <c r="E118" s="25" t="s">
        <v>2</v>
      </c>
      <c r="F118" s="8">
        <f>SUM(G118:I118)</f>
        <v>39.109000000000002</v>
      </c>
      <c r="G118" s="8">
        <v>39.109000000000002</v>
      </c>
      <c r="H118" s="8"/>
      <c r="I118" s="9"/>
      <c r="J118" s="10"/>
      <c r="K118" s="10"/>
      <c r="L118" s="10">
        <v>360211</v>
      </c>
      <c r="M118" s="25"/>
    </row>
    <row r="119" spans="1:13" ht="40.5" customHeight="1">
      <c r="A119" s="6">
        <f>SUBTOTAL(3,$B$6:$B119)</f>
        <v>114</v>
      </c>
      <c r="B119" s="5" t="s">
        <v>11</v>
      </c>
      <c r="C119" s="5" t="s">
        <v>78</v>
      </c>
      <c r="D119" s="7" t="s">
        <v>367</v>
      </c>
      <c r="E119" s="5" t="s">
        <v>2</v>
      </c>
      <c r="F119" s="8">
        <v>16.047999999999998</v>
      </c>
      <c r="G119" s="8">
        <v>16.047999999999998</v>
      </c>
      <c r="H119" s="8"/>
      <c r="I119" s="9"/>
      <c r="J119" s="10"/>
      <c r="K119" s="10"/>
      <c r="L119" s="10">
        <v>50000</v>
      </c>
      <c r="M119" s="5"/>
    </row>
    <row r="120" spans="1:13" ht="40.5" customHeight="1">
      <c r="A120" s="6">
        <f>SUBTOTAL(3,$B$6:$B120)</f>
        <v>115</v>
      </c>
      <c r="B120" s="5" t="s">
        <v>74</v>
      </c>
      <c r="C120" s="5" t="s">
        <v>76</v>
      </c>
      <c r="D120" s="7" t="s">
        <v>366</v>
      </c>
      <c r="E120" s="5" t="s">
        <v>2</v>
      </c>
      <c r="F120" s="8">
        <f t="shared" ref="F120:F127" si="5">SUM(G120:I120)</f>
        <v>30.481999999999999</v>
      </c>
      <c r="G120" s="8">
        <v>30.481999999999999</v>
      </c>
      <c r="H120" s="8"/>
      <c r="I120" s="9"/>
      <c r="J120" s="10"/>
      <c r="K120" s="10"/>
      <c r="L120" s="10">
        <v>45723</v>
      </c>
      <c r="M120" s="5"/>
    </row>
    <row r="121" spans="1:13" ht="40.5" customHeight="1">
      <c r="A121" s="6">
        <f>SUBTOTAL(3,$B$6:$B121)</f>
        <v>116</v>
      </c>
      <c r="B121" s="5" t="s">
        <v>74</v>
      </c>
      <c r="C121" s="5" t="s">
        <v>73</v>
      </c>
      <c r="D121" s="7" t="s">
        <v>365</v>
      </c>
      <c r="E121" s="5" t="s">
        <v>2</v>
      </c>
      <c r="F121" s="8">
        <f t="shared" si="5"/>
        <v>22</v>
      </c>
      <c r="G121" s="8">
        <v>22</v>
      </c>
      <c r="H121" s="8"/>
      <c r="I121" s="9"/>
      <c r="J121" s="10"/>
      <c r="K121" s="10"/>
      <c r="L121" s="10">
        <v>66000</v>
      </c>
      <c r="M121" s="5"/>
    </row>
    <row r="122" spans="1:13" ht="40.5" customHeight="1">
      <c r="A122" s="6">
        <f>SUBTOTAL(3,$B$6:$B122)</f>
        <v>117</v>
      </c>
      <c r="B122" s="5" t="s">
        <v>74</v>
      </c>
      <c r="C122" s="5" t="s">
        <v>288</v>
      </c>
      <c r="D122" s="7" t="s">
        <v>364</v>
      </c>
      <c r="E122" s="5" t="s">
        <v>2</v>
      </c>
      <c r="F122" s="8">
        <f t="shared" si="5"/>
        <v>38</v>
      </c>
      <c r="G122" s="8">
        <v>38</v>
      </c>
      <c r="H122" s="8"/>
      <c r="I122" s="9"/>
      <c r="J122" s="10"/>
      <c r="K122" s="10"/>
      <c r="L122" s="10">
        <v>57000</v>
      </c>
      <c r="M122" s="5"/>
    </row>
    <row r="123" spans="1:13" ht="40.5" customHeight="1">
      <c r="A123" s="6">
        <f>SUBTOTAL(3,$B$6:$B123)</f>
        <v>118</v>
      </c>
      <c r="B123" s="5" t="s">
        <v>74</v>
      </c>
      <c r="C123" s="5" t="s">
        <v>73</v>
      </c>
      <c r="D123" s="7" t="s">
        <v>363</v>
      </c>
      <c r="E123" s="5" t="s">
        <v>2</v>
      </c>
      <c r="F123" s="8">
        <f t="shared" si="5"/>
        <v>8.1</v>
      </c>
      <c r="G123" s="8">
        <v>8.1</v>
      </c>
      <c r="H123" s="8"/>
      <c r="I123" s="9"/>
      <c r="J123" s="10"/>
      <c r="K123" s="10"/>
      <c r="L123" s="10">
        <v>12150</v>
      </c>
      <c r="M123" s="5"/>
    </row>
    <row r="124" spans="1:13" ht="40.5" customHeight="1">
      <c r="A124" s="6">
        <f>SUBTOTAL(3,$B$6:$B124)</f>
        <v>119</v>
      </c>
      <c r="B124" s="5" t="s">
        <v>74</v>
      </c>
      <c r="C124" s="5" t="s">
        <v>209</v>
      </c>
      <c r="D124" s="7" t="s">
        <v>362</v>
      </c>
      <c r="E124" s="5" t="s">
        <v>2</v>
      </c>
      <c r="F124" s="8">
        <f t="shared" si="5"/>
        <v>5.3</v>
      </c>
      <c r="G124" s="8">
        <v>5.3</v>
      </c>
      <c r="H124" s="8"/>
      <c r="I124" s="9"/>
      <c r="J124" s="10"/>
      <c r="K124" s="10"/>
      <c r="L124" s="10">
        <v>16960</v>
      </c>
      <c r="M124" s="5"/>
    </row>
    <row r="125" spans="1:13" ht="40.5" customHeight="1">
      <c r="A125" s="6">
        <f>SUBTOTAL(3,$B$6:$B125)</f>
        <v>120</v>
      </c>
      <c r="B125" s="5" t="s">
        <v>70</v>
      </c>
      <c r="C125" s="5" t="s">
        <v>327</v>
      </c>
      <c r="D125" s="7" t="s">
        <v>361</v>
      </c>
      <c r="E125" s="5" t="s">
        <v>2</v>
      </c>
      <c r="F125" s="8">
        <f t="shared" si="5"/>
        <v>5.5789999999999997</v>
      </c>
      <c r="G125" s="8">
        <v>5.5789999999999997</v>
      </c>
      <c r="H125" s="8"/>
      <c r="I125" s="9"/>
      <c r="J125" s="10"/>
      <c r="K125" s="10"/>
      <c r="L125" s="10">
        <v>13233</v>
      </c>
      <c r="M125" s="5"/>
    </row>
    <row r="126" spans="1:13" ht="40.5" customHeight="1">
      <c r="A126" s="6">
        <f>SUBTOTAL(3,$B$6:$B126)</f>
        <v>121</v>
      </c>
      <c r="B126" s="5" t="s">
        <v>70</v>
      </c>
      <c r="C126" s="5" t="s">
        <v>360</v>
      </c>
      <c r="D126" s="7" t="s">
        <v>359</v>
      </c>
      <c r="E126" s="5" t="s">
        <v>2</v>
      </c>
      <c r="F126" s="8">
        <f t="shared" si="5"/>
        <v>13</v>
      </c>
      <c r="G126" s="8">
        <v>13</v>
      </c>
      <c r="H126" s="8"/>
      <c r="I126" s="9"/>
      <c r="J126" s="10"/>
      <c r="K126" s="10"/>
      <c r="L126" s="10">
        <v>41700</v>
      </c>
      <c r="M126" s="5"/>
    </row>
    <row r="127" spans="1:13" ht="40.5" customHeight="1">
      <c r="A127" s="6">
        <f>SUBTOTAL(3,$B$6:$B127)</f>
        <v>122</v>
      </c>
      <c r="B127" s="5" t="s">
        <v>70</v>
      </c>
      <c r="C127" s="5" t="s">
        <v>207</v>
      </c>
      <c r="D127" s="7" t="s">
        <v>358</v>
      </c>
      <c r="E127" s="5" t="s">
        <v>2</v>
      </c>
      <c r="F127" s="8">
        <f t="shared" si="5"/>
        <v>12.629</v>
      </c>
      <c r="G127" s="8">
        <v>12.629</v>
      </c>
      <c r="H127" s="8"/>
      <c r="I127" s="9"/>
      <c r="J127" s="10"/>
      <c r="K127" s="10"/>
      <c r="L127" s="10">
        <v>25258</v>
      </c>
      <c r="M127" s="5"/>
    </row>
    <row r="128" spans="1:13" ht="40.5" customHeight="1">
      <c r="A128" s="6">
        <f>SUBTOTAL(3,$B$6:$B128)</f>
        <v>123</v>
      </c>
      <c r="B128" s="5" t="s">
        <v>65</v>
      </c>
      <c r="C128" s="5" t="s">
        <v>357</v>
      </c>
      <c r="D128" s="7" t="s">
        <v>356</v>
      </c>
      <c r="E128" s="5" t="s">
        <v>2</v>
      </c>
      <c r="F128" s="8">
        <v>5.12</v>
      </c>
      <c r="G128" s="8">
        <v>5.12</v>
      </c>
      <c r="H128" s="8"/>
      <c r="I128" s="9"/>
      <c r="J128" s="10"/>
      <c r="K128" s="10"/>
      <c r="L128" s="10">
        <v>204000</v>
      </c>
      <c r="M128" s="5"/>
    </row>
    <row r="129" spans="1:13" ht="40.5" customHeight="1">
      <c r="A129" s="6">
        <f>SUBTOTAL(3,$B$6:$B129)</f>
        <v>124</v>
      </c>
      <c r="B129" s="5" t="s">
        <v>65</v>
      </c>
      <c r="C129" s="5" t="s">
        <v>67</v>
      </c>
      <c r="D129" s="7" t="s">
        <v>355</v>
      </c>
      <c r="E129" s="5" t="s">
        <v>2</v>
      </c>
      <c r="F129" s="8">
        <f>SUM(G129:K129)</f>
        <v>5.07</v>
      </c>
      <c r="G129" s="8">
        <v>5.07</v>
      </c>
      <c r="H129" s="8"/>
      <c r="I129" s="9"/>
      <c r="J129" s="10"/>
      <c r="K129" s="10"/>
      <c r="L129" s="10">
        <v>92000</v>
      </c>
      <c r="M129" s="5"/>
    </row>
    <row r="130" spans="1:13" ht="40.5" customHeight="1">
      <c r="A130" s="6">
        <f>SUBTOTAL(3,$B$6:$B130)</f>
        <v>125</v>
      </c>
      <c r="B130" s="5" t="s">
        <v>59</v>
      </c>
      <c r="C130" s="5" t="s">
        <v>203</v>
      </c>
      <c r="D130" s="7" t="s">
        <v>354</v>
      </c>
      <c r="E130" s="5" t="s">
        <v>2</v>
      </c>
      <c r="F130" s="8">
        <f>SUM(G130:I130)</f>
        <v>5</v>
      </c>
      <c r="G130" s="8">
        <v>5</v>
      </c>
      <c r="H130" s="8"/>
      <c r="I130" s="9"/>
      <c r="J130" s="10"/>
      <c r="K130" s="10"/>
      <c r="L130" s="10">
        <v>24400</v>
      </c>
      <c r="M130" s="5"/>
    </row>
    <row r="131" spans="1:13" ht="40.5" customHeight="1">
      <c r="A131" s="6">
        <f>SUBTOTAL(3,$B$6:$B131)</f>
        <v>126</v>
      </c>
      <c r="B131" s="5" t="s">
        <v>59</v>
      </c>
      <c r="C131" s="5" t="s">
        <v>203</v>
      </c>
      <c r="D131" s="7" t="s">
        <v>353</v>
      </c>
      <c r="E131" s="5" t="s">
        <v>2</v>
      </c>
      <c r="F131" s="8">
        <v>23.8</v>
      </c>
      <c r="G131" s="8">
        <v>23.8</v>
      </c>
      <c r="H131" s="8"/>
      <c r="I131" s="9"/>
      <c r="J131" s="10"/>
      <c r="K131" s="10"/>
      <c r="L131" s="10">
        <v>119000</v>
      </c>
      <c r="M131" s="5"/>
    </row>
    <row r="132" spans="1:13" ht="40.5" customHeight="1">
      <c r="A132" s="6">
        <f>SUBTOTAL(3,$B$6:$B132)</f>
        <v>127</v>
      </c>
      <c r="B132" s="5" t="s">
        <v>59</v>
      </c>
      <c r="C132" s="5" t="s">
        <v>203</v>
      </c>
      <c r="D132" s="7" t="s">
        <v>352</v>
      </c>
      <c r="E132" s="5" t="s">
        <v>2</v>
      </c>
      <c r="F132" s="8">
        <f>SUM(G132:I132)</f>
        <v>5.5</v>
      </c>
      <c r="G132" s="8">
        <v>5.5</v>
      </c>
      <c r="H132" s="8"/>
      <c r="I132" s="9"/>
      <c r="J132" s="10"/>
      <c r="K132" s="10"/>
      <c r="L132" s="10">
        <v>11000</v>
      </c>
      <c r="M132" s="5"/>
    </row>
    <row r="133" spans="1:13" ht="40.5" customHeight="1">
      <c r="A133" s="6">
        <f>SUBTOTAL(3,$B$6:$B133)</f>
        <v>128</v>
      </c>
      <c r="B133" s="5" t="s">
        <v>59</v>
      </c>
      <c r="C133" s="5" t="s">
        <v>61</v>
      </c>
      <c r="D133" s="7" t="s">
        <v>351</v>
      </c>
      <c r="E133" s="5" t="s">
        <v>2</v>
      </c>
      <c r="F133" s="8">
        <f>SUM(G133:I133)</f>
        <v>16.8</v>
      </c>
      <c r="G133" s="8">
        <v>16.8</v>
      </c>
      <c r="H133" s="8"/>
      <c r="I133" s="9"/>
      <c r="J133" s="10"/>
      <c r="K133" s="10"/>
      <c r="L133" s="10">
        <v>25200</v>
      </c>
      <c r="M133" s="5"/>
    </row>
    <row r="134" spans="1:13" ht="40.5" customHeight="1">
      <c r="A134" s="6">
        <f>SUBTOTAL(3,$B$6:$B134)</f>
        <v>129</v>
      </c>
      <c r="B134" s="5" t="s">
        <v>201</v>
      </c>
      <c r="C134" s="5" t="s">
        <v>235</v>
      </c>
      <c r="D134" s="7" t="s">
        <v>350</v>
      </c>
      <c r="E134" s="5" t="s">
        <v>2</v>
      </c>
      <c r="F134" s="8">
        <f>SUM(G134:I134)</f>
        <v>6.34</v>
      </c>
      <c r="G134" s="8">
        <v>6.34</v>
      </c>
      <c r="H134" s="8"/>
      <c r="I134" s="9"/>
      <c r="J134" s="10"/>
      <c r="K134" s="10"/>
      <c r="L134" s="10">
        <v>19020</v>
      </c>
      <c r="M134" s="5"/>
    </row>
    <row r="135" spans="1:13" ht="40.5" customHeight="1">
      <c r="A135" s="6">
        <f>SUBTOTAL(3,$B$6:$B135)</f>
        <v>130</v>
      </c>
      <c r="B135" s="5" t="s">
        <v>201</v>
      </c>
      <c r="C135" s="5" t="s">
        <v>200</v>
      </c>
      <c r="D135" s="7" t="s">
        <v>349</v>
      </c>
      <c r="E135" s="5" t="s">
        <v>2</v>
      </c>
      <c r="F135" s="8">
        <v>11.965999999999999</v>
      </c>
      <c r="G135" s="8">
        <v>11.965999999999999</v>
      </c>
      <c r="H135" s="8"/>
      <c r="I135" s="9"/>
      <c r="J135" s="10"/>
      <c r="K135" s="10"/>
      <c r="L135" s="10">
        <v>38291.199999999997</v>
      </c>
      <c r="M135" s="5"/>
    </row>
    <row r="136" spans="1:13" ht="40.5" customHeight="1">
      <c r="A136" s="6">
        <f>SUBTOTAL(3,$B$6:$B136)</f>
        <v>131</v>
      </c>
      <c r="B136" s="5" t="s">
        <v>201</v>
      </c>
      <c r="C136" s="5" t="s">
        <v>348</v>
      </c>
      <c r="D136" s="7" t="s">
        <v>347</v>
      </c>
      <c r="E136" s="5" t="s">
        <v>2</v>
      </c>
      <c r="F136" s="8">
        <f>SUM(G136:I136)</f>
        <v>35</v>
      </c>
      <c r="G136" s="8">
        <v>35</v>
      </c>
      <c r="H136" s="8"/>
      <c r="I136" s="9"/>
      <c r="J136" s="10"/>
      <c r="K136" s="10"/>
      <c r="L136" s="10">
        <v>105000</v>
      </c>
      <c r="M136" s="5"/>
    </row>
    <row r="137" spans="1:13" ht="40.5" customHeight="1">
      <c r="A137" s="6">
        <f>SUBTOTAL(3,$B$6:$B137)</f>
        <v>132</v>
      </c>
      <c r="B137" s="5" t="s">
        <v>42</v>
      </c>
      <c r="C137" s="5" t="s">
        <v>44</v>
      </c>
      <c r="D137" s="7" t="s">
        <v>346</v>
      </c>
      <c r="E137" s="5" t="s">
        <v>2</v>
      </c>
      <c r="F137" s="8">
        <f>SUM(G137:I137)</f>
        <v>11</v>
      </c>
      <c r="G137" s="8">
        <v>11</v>
      </c>
      <c r="H137" s="8"/>
      <c r="I137" s="9"/>
      <c r="J137" s="10"/>
      <c r="K137" s="10"/>
      <c r="L137" s="10">
        <v>16500</v>
      </c>
      <c r="M137" s="5"/>
    </row>
    <row r="138" spans="1:13" ht="40.5" customHeight="1">
      <c r="A138" s="6">
        <f>SUBTOTAL(3,$B$6:$B138)</f>
        <v>133</v>
      </c>
      <c r="B138" s="5" t="s">
        <v>42</v>
      </c>
      <c r="C138" s="5" t="s">
        <v>195</v>
      </c>
      <c r="D138" s="7" t="s">
        <v>345</v>
      </c>
      <c r="E138" s="5" t="s">
        <v>2</v>
      </c>
      <c r="F138" s="8">
        <f>SUM(G138:I138)</f>
        <v>19.8</v>
      </c>
      <c r="G138" s="8">
        <v>19.8</v>
      </c>
      <c r="H138" s="8"/>
      <c r="I138" s="9"/>
      <c r="J138" s="10"/>
      <c r="K138" s="10"/>
      <c r="L138" s="10">
        <v>99000</v>
      </c>
      <c r="M138" s="5"/>
    </row>
    <row r="139" spans="1:13" ht="40.5" customHeight="1">
      <c r="A139" s="6">
        <f>SUBTOTAL(3,$B$6:$B139)</f>
        <v>134</v>
      </c>
      <c r="B139" s="5" t="s">
        <v>5</v>
      </c>
      <c r="C139" s="5" t="s">
        <v>230</v>
      </c>
      <c r="D139" s="7" t="s">
        <v>344</v>
      </c>
      <c r="E139" s="5" t="s">
        <v>2</v>
      </c>
      <c r="F139" s="8">
        <f>SUM(G139:I139)</f>
        <v>10.66</v>
      </c>
      <c r="G139" s="8">
        <v>10.66</v>
      </c>
      <c r="H139" s="8"/>
      <c r="I139" s="9"/>
      <c r="J139" s="10">
        <v>952</v>
      </c>
      <c r="K139" s="10"/>
      <c r="L139" s="10">
        <v>31584</v>
      </c>
      <c r="M139" s="5"/>
    </row>
    <row r="140" spans="1:13" ht="40.5" customHeight="1">
      <c r="A140" s="6">
        <f>SUBTOTAL(3,$B$6:$B140)</f>
        <v>135</v>
      </c>
      <c r="B140" s="5" t="s">
        <v>102</v>
      </c>
      <c r="C140" s="5" t="s">
        <v>333</v>
      </c>
      <c r="D140" s="7" t="s">
        <v>343</v>
      </c>
      <c r="E140" s="5" t="s">
        <v>2</v>
      </c>
      <c r="F140" s="8">
        <v>3.2</v>
      </c>
      <c r="G140" s="8">
        <v>3.2</v>
      </c>
      <c r="H140" s="8"/>
      <c r="I140" s="9"/>
      <c r="J140" s="10"/>
      <c r="K140" s="10"/>
      <c r="L140" s="10">
        <v>23614.5</v>
      </c>
      <c r="M140" s="5"/>
    </row>
    <row r="141" spans="1:13" ht="62.25" customHeight="1">
      <c r="A141" s="6">
        <f>SUBTOTAL(3,$B$6:$B141)</f>
        <v>136</v>
      </c>
      <c r="B141" s="5" t="s">
        <v>74</v>
      </c>
      <c r="C141" s="5" t="s">
        <v>288</v>
      </c>
      <c r="D141" s="7" t="s">
        <v>342</v>
      </c>
      <c r="E141" s="5" t="s">
        <v>2</v>
      </c>
      <c r="F141" s="8">
        <v>4.5510000000000002</v>
      </c>
      <c r="G141" s="8">
        <v>4.5510000000000002</v>
      </c>
      <c r="H141" s="8"/>
      <c r="I141" s="9"/>
      <c r="J141" s="10"/>
      <c r="K141" s="10"/>
      <c r="L141" s="10">
        <v>27388</v>
      </c>
      <c r="M141" s="5"/>
    </row>
    <row r="142" spans="1:13" ht="40.5" customHeight="1">
      <c r="A142" s="6">
        <f>SUBTOTAL(3,$B$6:$B142)</f>
        <v>137</v>
      </c>
      <c r="B142" s="5" t="s">
        <v>74</v>
      </c>
      <c r="C142" s="5" t="s">
        <v>288</v>
      </c>
      <c r="D142" s="7" t="s">
        <v>341</v>
      </c>
      <c r="E142" s="5" t="s">
        <v>2</v>
      </c>
      <c r="F142" s="8">
        <v>4.8899999999999997</v>
      </c>
      <c r="G142" s="8">
        <v>4.8899999999999997</v>
      </c>
      <c r="H142" s="8"/>
      <c r="I142" s="9"/>
      <c r="J142" s="10"/>
      <c r="K142" s="10"/>
      <c r="L142" s="10">
        <v>39797</v>
      </c>
      <c r="M142" s="5"/>
    </row>
    <row r="143" spans="1:13" ht="64.5" customHeight="1">
      <c r="A143" s="6">
        <f>SUBTOTAL(3,$B$6:$B143)</f>
        <v>138</v>
      </c>
      <c r="B143" s="5" t="s">
        <v>74</v>
      </c>
      <c r="C143" s="5" t="s">
        <v>288</v>
      </c>
      <c r="D143" s="7" t="s">
        <v>340</v>
      </c>
      <c r="E143" s="5" t="s">
        <v>6</v>
      </c>
      <c r="F143" s="8">
        <v>6.6130000000000004</v>
      </c>
      <c r="G143" s="8">
        <v>3.28</v>
      </c>
      <c r="H143" s="8"/>
      <c r="I143" s="9"/>
      <c r="J143" s="10">
        <v>3333</v>
      </c>
      <c r="K143" s="10"/>
      <c r="L143" s="10">
        <v>145450</v>
      </c>
      <c r="M143" s="5"/>
    </row>
    <row r="144" spans="1:13" ht="40.5" customHeight="1">
      <c r="A144" s="6">
        <f>SUBTOTAL(3,$B$6:$B144)</f>
        <v>139</v>
      </c>
      <c r="B144" s="5" t="s">
        <v>70</v>
      </c>
      <c r="C144" s="5" t="s">
        <v>339</v>
      </c>
      <c r="D144" s="7" t="s">
        <v>338</v>
      </c>
      <c r="E144" s="5" t="s">
        <v>2</v>
      </c>
      <c r="F144" s="8">
        <f>SUM(G144:I144)</f>
        <v>30</v>
      </c>
      <c r="G144" s="8"/>
      <c r="H144" s="8"/>
      <c r="I144" s="9">
        <v>30</v>
      </c>
      <c r="J144" s="10"/>
      <c r="K144" s="10"/>
      <c r="L144" s="10">
        <v>7656.2362999999996</v>
      </c>
      <c r="M144" s="5"/>
    </row>
    <row r="145" spans="1:22" ht="40.5" customHeight="1">
      <c r="A145" s="6">
        <f>SUBTOTAL(3,$B$6:$B145)</f>
        <v>140</v>
      </c>
      <c r="B145" s="5" t="s">
        <v>240</v>
      </c>
      <c r="C145" s="5" t="s">
        <v>337</v>
      </c>
      <c r="D145" s="7" t="s">
        <v>336</v>
      </c>
      <c r="E145" s="5" t="s">
        <v>2</v>
      </c>
      <c r="F145" s="8">
        <v>5.6</v>
      </c>
      <c r="G145" s="8">
        <v>5.6</v>
      </c>
      <c r="H145" s="8"/>
      <c r="I145" s="9"/>
      <c r="J145" s="10"/>
      <c r="K145" s="10"/>
      <c r="L145" s="10">
        <v>5000</v>
      </c>
      <c r="M145" s="5"/>
    </row>
    <row r="146" spans="1:22" ht="40.5" customHeight="1">
      <c r="A146" s="6">
        <f>SUBTOTAL(3,$B$6:$B146)</f>
        <v>141</v>
      </c>
      <c r="B146" s="5" t="s">
        <v>28</v>
      </c>
      <c r="C146" s="5" t="s">
        <v>34</v>
      </c>
      <c r="D146" s="7" t="s">
        <v>335</v>
      </c>
      <c r="E146" s="5" t="s">
        <v>2</v>
      </c>
      <c r="F146" s="8">
        <f>SUM(G146:I146)</f>
        <v>7.4</v>
      </c>
      <c r="G146" s="8"/>
      <c r="H146" s="8">
        <v>7.4</v>
      </c>
      <c r="I146" s="9"/>
      <c r="J146" s="10"/>
      <c r="K146" s="10"/>
      <c r="L146" s="10">
        <v>38500</v>
      </c>
      <c r="M146" s="5"/>
    </row>
    <row r="147" spans="1:22" ht="40.5" customHeight="1">
      <c r="A147" s="6">
        <f>SUBTOTAL(3,$B$6:$B147)</f>
        <v>142</v>
      </c>
      <c r="B147" s="5" t="s">
        <v>102</v>
      </c>
      <c r="C147" s="5" t="s">
        <v>307</v>
      </c>
      <c r="D147" s="7" t="s">
        <v>334</v>
      </c>
      <c r="E147" s="5" t="s">
        <v>2</v>
      </c>
      <c r="F147" s="8">
        <v>5.28</v>
      </c>
      <c r="G147" s="8">
        <v>5.28</v>
      </c>
      <c r="H147" s="8"/>
      <c r="I147" s="9"/>
      <c r="J147" s="10">
        <v>1957.7</v>
      </c>
      <c r="K147" s="10"/>
      <c r="L147" s="10">
        <v>119849</v>
      </c>
      <c r="M147" s="5"/>
    </row>
    <row r="148" spans="1:22" ht="40.5" customHeight="1">
      <c r="A148" s="6">
        <f>SUBTOTAL(3,$B$6:$B148)</f>
        <v>143</v>
      </c>
      <c r="B148" s="5" t="s">
        <v>102</v>
      </c>
      <c r="C148" s="5" t="s">
        <v>333</v>
      </c>
      <c r="D148" s="7" t="s">
        <v>332</v>
      </c>
      <c r="E148" s="5" t="s">
        <v>2</v>
      </c>
      <c r="F148" s="8">
        <v>1.94</v>
      </c>
      <c r="G148" s="8">
        <v>1.94</v>
      </c>
      <c r="H148" s="8"/>
      <c r="I148" s="9"/>
      <c r="J148" s="10"/>
      <c r="K148" s="10"/>
      <c r="L148" s="10">
        <v>31963.3</v>
      </c>
      <c r="M148" s="5"/>
    </row>
    <row r="149" spans="1:22" ht="40.5" customHeight="1">
      <c r="A149" s="6">
        <f>SUBTOTAL(3,$B$6:$B149)</f>
        <v>144</v>
      </c>
      <c r="B149" s="5" t="s">
        <v>88</v>
      </c>
      <c r="C149" s="5" t="s">
        <v>273</v>
      </c>
      <c r="D149" s="7" t="s">
        <v>331</v>
      </c>
      <c r="E149" s="5" t="s">
        <v>2</v>
      </c>
      <c r="F149" s="8">
        <f>SUM(G149:I149)</f>
        <v>2.5</v>
      </c>
      <c r="G149" s="8"/>
      <c r="H149" s="8">
        <v>2.5</v>
      </c>
      <c r="I149" s="9"/>
      <c r="J149" s="10"/>
      <c r="K149" s="10"/>
      <c r="L149" s="10">
        <v>3000</v>
      </c>
      <c r="M149" s="5"/>
    </row>
    <row r="150" spans="1:22" ht="40.5" customHeight="1">
      <c r="A150" s="6">
        <f>SUBTOTAL(3,$B$6:$B150)</f>
        <v>145</v>
      </c>
      <c r="B150" s="5" t="s">
        <v>81</v>
      </c>
      <c r="C150" s="5" t="s">
        <v>330</v>
      </c>
      <c r="D150" s="7" t="s">
        <v>329</v>
      </c>
      <c r="E150" s="5" t="s">
        <v>2</v>
      </c>
      <c r="F150" s="8">
        <f>SUM(G150:I150)</f>
        <v>11.75</v>
      </c>
      <c r="G150" s="8">
        <v>11.75</v>
      </c>
      <c r="H150" s="8"/>
      <c r="I150" s="9"/>
      <c r="J150" s="10"/>
      <c r="K150" s="10"/>
      <c r="L150" s="10">
        <v>17625</v>
      </c>
      <c r="M150" s="5"/>
    </row>
    <row r="151" spans="1:22" ht="40.5" customHeight="1">
      <c r="A151" s="6">
        <f>SUBTOTAL(3,$B$6:$B151)</f>
        <v>146</v>
      </c>
      <c r="B151" s="5" t="s">
        <v>74</v>
      </c>
      <c r="C151" s="5" t="s">
        <v>76</v>
      </c>
      <c r="D151" s="7" t="s">
        <v>328</v>
      </c>
      <c r="E151" s="5" t="s">
        <v>2</v>
      </c>
      <c r="F151" s="8">
        <f>SUM(G151:I151)</f>
        <v>9.5210000000000008</v>
      </c>
      <c r="G151" s="8">
        <v>9.5210000000000008</v>
      </c>
      <c r="H151" s="8"/>
      <c r="I151" s="9"/>
      <c r="J151" s="10"/>
      <c r="K151" s="10"/>
      <c r="L151" s="10">
        <v>28563</v>
      </c>
      <c r="M151" s="5"/>
    </row>
    <row r="152" spans="1:22" ht="40.5" customHeight="1">
      <c r="A152" s="6">
        <f>SUBTOTAL(3,$B$6:$B152)</f>
        <v>147</v>
      </c>
      <c r="B152" s="5" t="s">
        <v>70</v>
      </c>
      <c r="C152" s="5" t="s">
        <v>327</v>
      </c>
      <c r="D152" s="7" t="s">
        <v>326</v>
      </c>
      <c r="E152" s="5" t="s">
        <v>2</v>
      </c>
      <c r="F152" s="8">
        <v>9.3960000000000008</v>
      </c>
      <c r="G152" s="8">
        <v>9.3960000000000008</v>
      </c>
      <c r="H152" s="8"/>
      <c r="I152" s="9"/>
      <c r="J152" s="10"/>
      <c r="K152" s="10"/>
      <c r="L152" s="10">
        <v>50785.9</v>
      </c>
      <c r="M152" s="5"/>
    </row>
    <row r="153" spans="1:22" ht="40.5" customHeight="1">
      <c r="A153" s="6">
        <f>SUBTOTAL(3,$B$6:$B153)</f>
        <v>148</v>
      </c>
      <c r="B153" s="5" t="s">
        <v>65</v>
      </c>
      <c r="C153" s="5" t="s">
        <v>67</v>
      </c>
      <c r="D153" s="7" t="s">
        <v>325</v>
      </c>
      <c r="E153" s="5" t="s">
        <v>2</v>
      </c>
      <c r="F153" s="8">
        <f>SUM(G153:I153)</f>
        <v>18.155000000000001</v>
      </c>
      <c r="G153" s="8">
        <v>18.155000000000001</v>
      </c>
      <c r="H153" s="8"/>
      <c r="I153" s="9"/>
      <c r="J153" s="10"/>
      <c r="K153" s="10"/>
      <c r="L153" s="10">
        <v>20669</v>
      </c>
      <c r="M153" s="11"/>
      <c r="S153" s="13"/>
      <c r="T153" s="14"/>
      <c r="U153" s="12" t="e">
        <f>#REF!+#REF!-L153</f>
        <v>#REF!</v>
      </c>
      <c r="V153" s="1">
        <f>L153/F153</f>
        <v>1138.474249518039</v>
      </c>
    </row>
    <row r="154" spans="1:22" ht="40.5" customHeight="1">
      <c r="A154" s="6">
        <f>SUBTOTAL(3,$B$6:$B154)</f>
        <v>149</v>
      </c>
      <c r="B154" s="5" t="s">
        <v>240</v>
      </c>
      <c r="C154" s="5" t="s">
        <v>324</v>
      </c>
      <c r="D154" s="7" t="s">
        <v>323</v>
      </c>
      <c r="E154" s="5" t="s">
        <v>2</v>
      </c>
      <c r="F154" s="8">
        <v>4.7770000000000001</v>
      </c>
      <c r="G154" s="8">
        <v>4.7770000000000001</v>
      </c>
      <c r="H154" s="8"/>
      <c r="I154" s="9"/>
      <c r="J154" s="10"/>
      <c r="K154" s="10"/>
      <c r="L154" s="10">
        <v>17025</v>
      </c>
      <c r="M154" s="5"/>
    </row>
    <row r="155" spans="1:22" ht="40.5" customHeight="1">
      <c r="A155" s="6">
        <f>SUBTOTAL(3,$B$6:$B155)</f>
        <v>150</v>
      </c>
      <c r="B155" s="5" t="s">
        <v>47</v>
      </c>
      <c r="C155" s="5" t="s">
        <v>54</v>
      </c>
      <c r="D155" s="7" t="s">
        <v>322</v>
      </c>
      <c r="E155" s="5" t="s">
        <v>2</v>
      </c>
      <c r="F155" s="8">
        <v>8.4</v>
      </c>
      <c r="G155" s="8">
        <v>8.4109999999999996</v>
      </c>
      <c r="H155" s="8"/>
      <c r="I155" s="9"/>
      <c r="J155" s="10"/>
      <c r="K155" s="10"/>
      <c r="L155" s="10">
        <v>31734</v>
      </c>
      <c r="M155" s="5"/>
    </row>
    <row r="156" spans="1:22" ht="40.5" customHeight="1">
      <c r="A156" s="6">
        <f>SUBTOTAL(3,$B$6:$B156)</f>
        <v>151</v>
      </c>
      <c r="B156" s="5" t="s">
        <v>42</v>
      </c>
      <c r="C156" s="5" t="s">
        <v>321</v>
      </c>
      <c r="D156" s="7" t="s">
        <v>320</v>
      </c>
      <c r="E156" s="5" t="s">
        <v>2</v>
      </c>
      <c r="F156" s="8">
        <v>21</v>
      </c>
      <c r="G156" s="8">
        <v>21</v>
      </c>
      <c r="H156" s="8"/>
      <c r="I156" s="9"/>
      <c r="J156" s="10"/>
      <c r="K156" s="10"/>
      <c r="L156" s="10">
        <v>370000</v>
      </c>
      <c r="M156" s="5"/>
    </row>
    <row r="157" spans="1:22" ht="40.5" customHeight="1">
      <c r="A157" s="6">
        <f>SUBTOTAL(3,$B$6:$B157)</f>
        <v>152</v>
      </c>
      <c r="B157" s="5" t="s">
        <v>42</v>
      </c>
      <c r="C157" s="5" t="s">
        <v>195</v>
      </c>
      <c r="D157" s="7" t="s">
        <v>319</v>
      </c>
      <c r="E157" s="5" t="s">
        <v>2</v>
      </c>
      <c r="F157" s="8">
        <f t="shared" ref="F157:F162" si="6">SUM(G157:I157)</f>
        <v>4.5</v>
      </c>
      <c r="G157" s="8">
        <v>4.5</v>
      </c>
      <c r="H157" s="8"/>
      <c r="I157" s="9"/>
      <c r="J157" s="10"/>
      <c r="K157" s="10"/>
      <c r="L157" s="10">
        <v>6750</v>
      </c>
      <c r="M157" s="5"/>
    </row>
    <row r="158" spans="1:22" ht="40.5" customHeight="1">
      <c r="A158" s="6">
        <f>SUBTOTAL(3,$B$6:$B158)</f>
        <v>153</v>
      </c>
      <c r="B158" s="5" t="s">
        <v>42</v>
      </c>
      <c r="C158" s="5" t="s">
        <v>41</v>
      </c>
      <c r="D158" s="7" t="s">
        <v>318</v>
      </c>
      <c r="E158" s="5" t="s">
        <v>2</v>
      </c>
      <c r="F158" s="8">
        <f t="shared" si="6"/>
        <v>15</v>
      </c>
      <c r="G158" s="8"/>
      <c r="H158" s="8">
        <v>15</v>
      </c>
      <c r="I158" s="9"/>
      <c r="J158" s="10"/>
      <c r="K158" s="10"/>
      <c r="L158" s="10">
        <v>22500</v>
      </c>
      <c r="M158" s="5"/>
    </row>
    <row r="159" spans="1:22" ht="40.5" customHeight="1">
      <c r="A159" s="6">
        <f>SUBTOTAL(3,$B$6:$B159)</f>
        <v>154</v>
      </c>
      <c r="B159" s="5" t="s">
        <v>28</v>
      </c>
      <c r="C159" s="5" t="s">
        <v>30</v>
      </c>
      <c r="D159" s="7" t="s">
        <v>317</v>
      </c>
      <c r="E159" s="5" t="s">
        <v>2</v>
      </c>
      <c r="F159" s="8">
        <f t="shared" si="6"/>
        <v>0.58299999999999996</v>
      </c>
      <c r="G159" s="8"/>
      <c r="H159" s="8">
        <v>0.58299999999999996</v>
      </c>
      <c r="I159" s="9"/>
      <c r="J159" s="10"/>
      <c r="K159" s="10"/>
      <c r="L159" s="10">
        <v>6324</v>
      </c>
      <c r="M159" s="5"/>
    </row>
    <row r="160" spans="1:22" ht="40.5" customHeight="1">
      <c r="A160" s="6">
        <f>SUBTOTAL(3,$B$6:$B160)</f>
        <v>155</v>
      </c>
      <c r="B160" s="5" t="s">
        <v>5</v>
      </c>
      <c r="C160" s="5" t="s">
        <v>15</v>
      </c>
      <c r="D160" s="7" t="s">
        <v>316</v>
      </c>
      <c r="E160" s="5" t="s">
        <v>2</v>
      </c>
      <c r="F160" s="8">
        <f t="shared" si="6"/>
        <v>12.025</v>
      </c>
      <c r="G160" s="8">
        <v>12.025</v>
      </c>
      <c r="H160" s="8"/>
      <c r="I160" s="9"/>
      <c r="J160" s="10"/>
      <c r="K160" s="10"/>
      <c r="L160" s="10">
        <v>52580.73</v>
      </c>
      <c r="M160" s="5"/>
    </row>
    <row r="161" spans="1:13" ht="40.5" customHeight="1">
      <c r="A161" s="6">
        <f>SUBTOTAL(3,$B$6:$B161)</f>
        <v>156</v>
      </c>
      <c r="B161" s="5" t="s">
        <v>5</v>
      </c>
      <c r="C161" s="5" t="s">
        <v>15</v>
      </c>
      <c r="D161" s="7" t="s">
        <v>315</v>
      </c>
      <c r="E161" s="5" t="s">
        <v>2</v>
      </c>
      <c r="F161" s="8">
        <f t="shared" si="6"/>
        <v>19.399999999999999</v>
      </c>
      <c r="G161" s="8"/>
      <c r="H161" s="8">
        <v>19.399999999999999</v>
      </c>
      <c r="I161" s="9"/>
      <c r="J161" s="10"/>
      <c r="K161" s="10"/>
      <c r="L161" s="10">
        <v>36226.86</v>
      </c>
      <c r="M161" s="5"/>
    </row>
    <row r="162" spans="1:13" ht="40.5" customHeight="1">
      <c r="A162" s="6">
        <f>SUBTOTAL(3,$B$6:$B162)</f>
        <v>157</v>
      </c>
      <c r="B162" s="5" t="s">
        <v>102</v>
      </c>
      <c r="C162" s="5" t="s">
        <v>314</v>
      </c>
      <c r="D162" s="7" t="s">
        <v>313</v>
      </c>
      <c r="E162" s="5" t="s">
        <v>2</v>
      </c>
      <c r="F162" s="8">
        <f t="shared" si="6"/>
        <v>10.5</v>
      </c>
      <c r="G162" s="8">
        <v>10.5</v>
      </c>
      <c r="H162" s="8"/>
      <c r="I162" s="9"/>
      <c r="J162" s="10"/>
      <c r="K162" s="10"/>
      <c r="L162" s="10">
        <v>41419</v>
      </c>
      <c r="M162" s="5"/>
    </row>
    <row r="163" spans="1:13" ht="40.5" customHeight="1">
      <c r="A163" s="6">
        <f>SUBTOTAL(3,$B$6:$B163)</f>
        <v>158</v>
      </c>
      <c r="B163" s="5" t="s">
        <v>102</v>
      </c>
      <c r="C163" s="5" t="s">
        <v>227</v>
      </c>
      <c r="D163" s="7" t="s">
        <v>312</v>
      </c>
      <c r="E163" s="5" t="s">
        <v>2</v>
      </c>
      <c r="F163" s="8">
        <v>3.57</v>
      </c>
      <c r="G163" s="8">
        <v>3.57</v>
      </c>
      <c r="H163" s="8"/>
      <c r="I163" s="9"/>
      <c r="J163" s="10"/>
      <c r="K163" s="10"/>
      <c r="L163" s="10">
        <v>4210</v>
      </c>
      <c r="M163" s="5"/>
    </row>
    <row r="164" spans="1:13" ht="40.5" customHeight="1">
      <c r="A164" s="6">
        <f>SUBTOTAL(3,$B$6:$B164)</f>
        <v>159</v>
      </c>
      <c r="B164" s="5" t="s">
        <v>102</v>
      </c>
      <c r="C164" s="5" t="s">
        <v>101</v>
      </c>
      <c r="D164" s="7" t="s">
        <v>311</v>
      </c>
      <c r="E164" s="5" t="s">
        <v>2</v>
      </c>
      <c r="F164" s="8">
        <v>25.8</v>
      </c>
      <c r="G164" s="8">
        <v>25.8</v>
      </c>
      <c r="H164" s="8"/>
      <c r="I164" s="9"/>
      <c r="J164" s="10"/>
      <c r="K164" s="10"/>
      <c r="L164" s="10">
        <v>120000</v>
      </c>
      <c r="M164" s="5"/>
    </row>
    <row r="165" spans="1:13" ht="40.5" customHeight="1">
      <c r="A165" s="6">
        <f>SUBTOTAL(3,$B$6:$B165)</f>
        <v>160</v>
      </c>
      <c r="B165" s="5" t="s">
        <v>102</v>
      </c>
      <c r="C165" s="5" t="s">
        <v>227</v>
      </c>
      <c r="D165" s="7" t="s">
        <v>310</v>
      </c>
      <c r="E165" s="5" t="s">
        <v>2</v>
      </c>
      <c r="F165" s="8">
        <v>20.63</v>
      </c>
      <c r="G165" s="8"/>
      <c r="H165" s="8">
        <v>20.63</v>
      </c>
      <c r="I165" s="9"/>
      <c r="J165" s="10"/>
      <c r="K165" s="10"/>
      <c r="L165" s="10">
        <v>50000</v>
      </c>
      <c r="M165" s="5"/>
    </row>
    <row r="166" spans="1:13" ht="40.5" customHeight="1">
      <c r="A166" s="6">
        <f>SUBTOTAL(3,$B$6:$B166)</f>
        <v>161</v>
      </c>
      <c r="B166" s="5" t="s">
        <v>102</v>
      </c>
      <c r="C166" s="5" t="s">
        <v>227</v>
      </c>
      <c r="D166" s="7" t="s">
        <v>309</v>
      </c>
      <c r="E166" s="5" t="s">
        <v>2</v>
      </c>
      <c r="F166" s="8">
        <v>4.3899999999999997</v>
      </c>
      <c r="G166" s="8">
        <v>4.3899999999999997</v>
      </c>
      <c r="H166" s="8"/>
      <c r="I166" s="9"/>
      <c r="J166" s="10"/>
      <c r="K166" s="10"/>
      <c r="L166" s="10">
        <v>21290</v>
      </c>
      <c r="M166" s="5"/>
    </row>
    <row r="167" spans="1:13" ht="40.5" customHeight="1">
      <c r="A167" s="6">
        <f>SUBTOTAL(3,$B$6:$B167)</f>
        <v>162</v>
      </c>
      <c r="B167" s="5" t="s">
        <v>102</v>
      </c>
      <c r="C167" s="5" t="s">
        <v>307</v>
      </c>
      <c r="D167" s="7" t="s">
        <v>308</v>
      </c>
      <c r="E167" s="5" t="s">
        <v>6</v>
      </c>
      <c r="F167" s="8">
        <v>4.8099999999999996</v>
      </c>
      <c r="G167" s="8">
        <v>4.8099999999999996</v>
      </c>
      <c r="H167" s="8"/>
      <c r="I167" s="9"/>
      <c r="J167" s="10">
        <v>756</v>
      </c>
      <c r="K167" s="10"/>
      <c r="L167" s="10">
        <v>69574</v>
      </c>
      <c r="M167" s="5"/>
    </row>
    <row r="168" spans="1:13" ht="40.5" customHeight="1">
      <c r="A168" s="6">
        <f>SUBTOTAL(3,$B$6:$B168)</f>
        <v>163</v>
      </c>
      <c r="B168" s="5" t="s">
        <v>102</v>
      </c>
      <c r="C168" s="5" t="s">
        <v>307</v>
      </c>
      <c r="D168" s="7" t="s">
        <v>306</v>
      </c>
      <c r="E168" s="5" t="s">
        <v>2</v>
      </c>
      <c r="F168" s="8">
        <v>5.4</v>
      </c>
      <c r="G168" s="8">
        <v>5.4</v>
      </c>
      <c r="H168" s="8"/>
      <c r="I168" s="9"/>
      <c r="J168" s="10">
        <v>30</v>
      </c>
      <c r="K168" s="10"/>
      <c r="L168" s="10">
        <v>37444.400000000001</v>
      </c>
      <c r="M168" s="5"/>
    </row>
    <row r="169" spans="1:13" ht="40.5" customHeight="1">
      <c r="A169" s="6">
        <f>SUBTOTAL(3,$B$6:$B169)</f>
        <v>164</v>
      </c>
      <c r="B169" s="5" t="s">
        <v>74</v>
      </c>
      <c r="C169" s="5" t="s">
        <v>268</v>
      </c>
      <c r="D169" s="7" t="s">
        <v>305</v>
      </c>
      <c r="E169" s="5" t="s">
        <v>6</v>
      </c>
      <c r="F169" s="8">
        <v>16.5</v>
      </c>
      <c r="G169" s="8"/>
      <c r="H169" s="8">
        <v>16.5</v>
      </c>
      <c r="I169" s="9"/>
      <c r="J169" s="10"/>
      <c r="K169" s="10"/>
      <c r="L169" s="10">
        <v>29700</v>
      </c>
      <c r="M169" s="5"/>
    </row>
    <row r="170" spans="1:13" ht="40.5" customHeight="1">
      <c r="A170" s="6">
        <f>SUBTOTAL(3,$B$6:$B170)</f>
        <v>165</v>
      </c>
      <c r="B170" s="5" t="s">
        <v>74</v>
      </c>
      <c r="C170" s="5" t="s">
        <v>268</v>
      </c>
      <c r="D170" s="7" t="s">
        <v>304</v>
      </c>
      <c r="E170" s="5" t="s">
        <v>6</v>
      </c>
      <c r="F170" s="8">
        <v>6.5</v>
      </c>
      <c r="G170" s="8">
        <v>6.5</v>
      </c>
      <c r="H170" s="8"/>
      <c r="I170" s="9"/>
      <c r="J170" s="10"/>
      <c r="K170" s="10"/>
      <c r="L170" s="10">
        <v>56800</v>
      </c>
      <c r="M170" s="5"/>
    </row>
    <row r="171" spans="1:13" ht="40.5" customHeight="1">
      <c r="A171" s="6">
        <f>SUBTOTAL(3,$B$6:$B171)</f>
        <v>166</v>
      </c>
      <c r="B171" s="5" t="s">
        <v>74</v>
      </c>
      <c r="C171" s="5" t="s">
        <v>268</v>
      </c>
      <c r="D171" s="7" t="s">
        <v>303</v>
      </c>
      <c r="E171" s="5" t="s">
        <v>6</v>
      </c>
      <c r="F171" s="8">
        <v>5.0999999999999996</v>
      </c>
      <c r="G171" s="8">
        <v>5.0999999999999996</v>
      </c>
      <c r="H171" s="8"/>
      <c r="I171" s="9"/>
      <c r="J171" s="10"/>
      <c r="K171" s="10"/>
      <c r="L171" s="10">
        <v>36850</v>
      </c>
      <c r="M171" s="5"/>
    </row>
    <row r="172" spans="1:13" ht="40.5" customHeight="1">
      <c r="A172" s="6">
        <f>SUBTOTAL(3,$B$6:$B172)</f>
        <v>167</v>
      </c>
      <c r="B172" s="5" t="s">
        <v>74</v>
      </c>
      <c r="C172" s="5" t="s">
        <v>76</v>
      </c>
      <c r="D172" s="7" t="s">
        <v>302</v>
      </c>
      <c r="E172" s="5" t="s">
        <v>2</v>
      </c>
      <c r="F172" s="8">
        <f>SUM(G172:I172)</f>
        <v>13.714</v>
      </c>
      <c r="G172" s="8"/>
      <c r="H172" s="8">
        <v>13.714</v>
      </c>
      <c r="I172" s="9"/>
      <c r="J172" s="10"/>
      <c r="K172" s="10"/>
      <c r="L172" s="10">
        <v>11656.9</v>
      </c>
      <c r="M172" s="5"/>
    </row>
    <row r="173" spans="1:13" ht="40.5" customHeight="1">
      <c r="A173" s="6">
        <f>SUBTOTAL(3,$B$6:$B173)</f>
        <v>168</v>
      </c>
      <c r="B173" s="5" t="s">
        <v>74</v>
      </c>
      <c r="C173" s="5" t="s">
        <v>76</v>
      </c>
      <c r="D173" s="7" t="s">
        <v>301</v>
      </c>
      <c r="E173" s="5" t="s">
        <v>6</v>
      </c>
      <c r="F173" s="8">
        <f>SUM(G173:I173)</f>
        <v>31</v>
      </c>
      <c r="G173" s="8"/>
      <c r="H173" s="8">
        <v>31</v>
      </c>
      <c r="I173" s="9"/>
      <c r="J173" s="10"/>
      <c r="K173" s="10"/>
      <c r="L173" s="10">
        <v>26350</v>
      </c>
      <c r="M173" s="5"/>
    </row>
    <row r="174" spans="1:13" ht="40.5" customHeight="1">
      <c r="A174" s="6">
        <f>SUBTOTAL(3,$B$6:$B174)</f>
        <v>169</v>
      </c>
      <c r="B174" s="5" t="s">
        <v>65</v>
      </c>
      <c r="C174" s="5" t="s">
        <v>243</v>
      </c>
      <c r="D174" s="7" t="s">
        <v>300</v>
      </c>
      <c r="E174" s="5" t="s">
        <v>6</v>
      </c>
      <c r="F174" s="8">
        <v>6.8</v>
      </c>
      <c r="G174" s="8"/>
      <c r="H174" s="8">
        <v>6.8</v>
      </c>
      <c r="I174" s="9"/>
      <c r="J174" s="10"/>
      <c r="K174" s="10"/>
      <c r="L174" s="10">
        <v>9400</v>
      </c>
      <c r="M174" s="5"/>
    </row>
    <row r="175" spans="1:13" ht="40.5" customHeight="1">
      <c r="A175" s="6">
        <f>SUBTOTAL(3,$B$6:$B175)</f>
        <v>170</v>
      </c>
      <c r="B175" s="5" t="s">
        <v>240</v>
      </c>
      <c r="C175" s="5" t="s">
        <v>299</v>
      </c>
      <c r="D175" s="7" t="s">
        <v>298</v>
      </c>
      <c r="E175" s="5" t="s">
        <v>6</v>
      </c>
      <c r="F175" s="8">
        <v>42</v>
      </c>
      <c r="G175" s="8"/>
      <c r="H175" s="8">
        <v>42</v>
      </c>
      <c r="I175" s="9"/>
      <c r="J175" s="10"/>
      <c r="K175" s="10"/>
      <c r="L175" s="10">
        <v>42000</v>
      </c>
      <c r="M175" s="5"/>
    </row>
    <row r="176" spans="1:13" ht="40.5" customHeight="1">
      <c r="A176" s="6">
        <f>SUBTOTAL(3,$B$6:$B176)</f>
        <v>171</v>
      </c>
      <c r="B176" s="5" t="s">
        <v>47</v>
      </c>
      <c r="C176" s="5" t="s">
        <v>297</v>
      </c>
      <c r="D176" s="7" t="s">
        <v>296</v>
      </c>
      <c r="E176" s="5" t="s">
        <v>2</v>
      </c>
      <c r="F176" s="8">
        <v>38</v>
      </c>
      <c r="G176" s="8">
        <v>38</v>
      </c>
      <c r="H176" s="8"/>
      <c r="I176" s="9"/>
      <c r="J176" s="10">
        <v>430</v>
      </c>
      <c r="K176" s="10"/>
      <c r="L176" s="10">
        <v>260000</v>
      </c>
      <c r="M176" s="5"/>
    </row>
    <row r="177" spans="1:13" ht="40.5" customHeight="1">
      <c r="A177" s="6">
        <f>SUBTOTAL(3,$B$6:$B177)</f>
        <v>172</v>
      </c>
      <c r="B177" s="5" t="s">
        <v>5</v>
      </c>
      <c r="C177" s="5" t="s">
        <v>18</v>
      </c>
      <c r="D177" s="7" t="s">
        <v>295</v>
      </c>
      <c r="E177" s="5" t="s">
        <v>6</v>
      </c>
      <c r="F177" s="8">
        <v>15</v>
      </c>
      <c r="G177" s="8"/>
      <c r="H177" s="8">
        <v>15</v>
      </c>
      <c r="I177" s="9"/>
      <c r="J177" s="10"/>
      <c r="K177" s="10"/>
      <c r="L177" s="10">
        <v>21000</v>
      </c>
      <c r="M177" s="5"/>
    </row>
    <row r="178" spans="1:13" ht="40.5" customHeight="1">
      <c r="A178" s="6">
        <f>SUBTOTAL(3,$B$6:$B178)</f>
        <v>173</v>
      </c>
      <c r="B178" s="5" t="s">
        <v>5</v>
      </c>
      <c r="C178" s="5" t="s">
        <v>4</v>
      </c>
      <c r="D178" s="7" t="s">
        <v>294</v>
      </c>
      <c r="E178" s="5" t="s">
        <v>6</v>
      </c>
      <c r="F178" s="8">
        <v>16.431999999999999</v>
      </c>
      <c r="G178" s="8"/>
      <c r="H178" s="8">
        <v>16.431999999999999</v>
      </c>
      <c r="I178" s="9"/>
      <c r="J178" s="10"/>
      <c r="K178" s="10"/>
      <c r="L178" s="10">
        <v>19718</v>
      </c>
      <c r="M178" s="5"/>
    </row>
    <row r="179" spans="1:13" ht="40.5" customHeight="1">
      <c r="A179" s="6">
        <f>SUBTOTAL(3,$B$6:$B179)</f>
        <v>174</v>
      </c>
      <c r="B179" s="5" t="s">
        <v>5</v>
      </c>
      <c r="C179" s="5" t="s">
        <v>4</v>
      </c>
      <c r="D179" s="7" t="s">
        <v>293</v>
      </c>
      <c r="E179" s="5" t="s">
        <v>6</v>
      </c>
      <c r="F179" s="8">
        <v>35.128999999999998</v>
      </c>
      <c r="G179" s="8">
        <v>7.74</v>
      </c>
      <c r="H179" s="8">
        <v>27.388999999999996</v>
      </c>
      <c r="I179" s="9"/>
      <c r="J179" s="10"/>
      <c r="K179" s="10"/>
      <c r="L179" s="10">
        <v>74520</v>
      </c>
      <c r="M179" s="5"/>
    </row>
    <row r="180" spans="1:13" ht="40.5" customHeight="1">
      <c r="A180" s="6">
        <f>SUBTOTAL(3,$B$6:$B180)</f>
        <v>175</v>
      </c>
      <c r="B180" s="5" t="s">
        <v>5</v>
      </c>
      <c r="C180" s="5" t="s">
        <v>18</v>
      </c>
      <c r="D180" s="7" t="s">
        <v>292</v>
      </c>
      <c r="E180" s="5" t="s">
        <v>6</v>
      </c>
      <c r="F180" s="8">
        <v>16.05</v>
      </c>
      <c r="G180" s="8"/>
      <c r="H180" s="8">
        <v>16.05</v>
      </c>
      <c r="I180" s="9"/>
      <c r="J180" s="10"/>
      <c r="K180" s="10"/>
      <c r="L180" s="10">
        <v>22800</v>
      </c>
      <c r="M180" s="5"/>
    </row>
    <row r="181" spans="1:13" ht="40.5" customHeight="1">
      <c r="A181" s="6">
        <f>SUBTOTAL(3,$B$6:$B181)</f>
        <v>176</v>
      </c>
      <c r="B181" s="5" t="s">
        <v>5</v>
      </c>
      <c r="C181" s="5" t="s">
        <v>18</v>
      </c>
      <c r="D181" s="7" t="s">
        <v>291</v>
      </c>
      <c r="E181" s="5" t="s">
        <v>6</v>
      </c>
      <c r="F181" s="8">
        <v>15</v>
      </c>
      <c r="G181" s="8"/>
      <c r="H181" s="8">
        <v>15</v>
      </c>
      <c r="I181" s="9"/>
      <c r="J181" s="10"/>
      <c r="K181" s="10"/>
      <c r="L181" s="10">
        <v>14800</v>
      </c>
      <c r="M181" s="5"/>
    </row>
    <row r="182" spans="1:13" ht="40.5" customHeight="1">
      <c r="A182" s="6">
        <f>SUBTOTAL(3,$B$6:$B182)</f>
        <v>177</v>
      </c>
      <c r="B182" s="5" t="s">
        <v>5</v>
      </c>
      <c r="C182" s="5" t="s">
        <v>18</v>
      </c>
      <c r="D182" s="7" t="s">
        <v>290</v>
      </c>
      <c r="E182" s="5" t="s">
        <v>6</v>
      </c>
      <c r="F182" s="8">
        <v>29.146000000000001</v>
      </c>
      <c r="G182" s="8"/>
      <c r="H182" s="8">
        <v>29.146000000000001</v>
      </c>
      <c r="I182" s="9"/>
      <c r="J182" s="10"/>
      <c r="K182" s="10"/>
      <c r="L182" s="10">
        <v>23316.799999999999</v>
      </c>
      <c r="M182" s="5"/>
    </row>
    <row r="183" spans="1:13" ht="40.5" customHeight="1">
      <c r="A183" s="6">
        <f>SUBTOTAL(3,$B$6:$B183)</f>
        <v>178</v>
      </c>
      <c r="B183" s="5" t="s">
        <v>11</v>
      </c>
      <c r="C183" s="5" t="s">
        <v>78</v>
      </c>
      <c r="D183" s="7" t="s">
        <v>289</v>
      </c>
      <c r="E183" s="5" t="s">
        <v>2</v>
      </c>
      <c r="F183" s="8">
        <v>4.3600000000000003</v>
      </c>
      <c r="G183" s="8"/>
      <c r="H183" s="8">
        <v>4.3600000000000003</v>
      </c>
      <c r="I183" s="9"/>
      <c r="J183" s="10"/>
      <c r="K183" s="10"/>
      <c r="L183" s="10">
        <v>5500</v>
      </c>
      <c r="M183" s="5"/>
    </row>
    <row r="184" spans="1:13" ht="40.5" customHeight="1">
      <c r="A184" s="6">
        <f>SUBTOTAL(3,$B$6:$B184)</f>
        <v>179</v>
      </c>
      <c r="B184" s="5" t="s">
        <v>11</v>
      </c>
      <c r="C184" s="5" t="s">
        <v>516</v>
      </c>
      <c r="D184" s="7" t="s">
        <v>517</v>
      </c>
      <c r="E184" s="5" t="s">
        <v>2</v>
      </c>
      <c r="F184" s="8">
        <v>6.53</v>
      </c>
      <c r="G184" s="8">
        <v>6.53</v>
      </c>
      <c r="H184" s="8"/>
      <c r="I184" s="9"/>
      <c r="J184" s="10"/>
      <c r="K184" s="10"/>
      <c r="L184" s="10">
        <v>80000</v>
      </c>
      <c r="M184" s="5"/>
    </row>
    <row r="185" spans="1:13" ht="40.5" customHeight="1">
      <c r="A185" s="6">
        <f>SUBTOTAL(3,$B$6:$B185)</f>
        <v>180</v>
      </c>
      <c r="B185" s="5" t="s">
        <v>74</v>
      </c>
      <c r="C185" s="5" t="s">
        <v>288</v>
      </c>
      <c r="D185" s="7" t="s">
        <v>287</v>
      </c>
      <c r="E185" s="5" t="s">
        <v>2</v>
      </c>
      <c r="F185" s="8">
        <v>3.95</v>
      </c>
      <c r="G185" s="8">
        <v>3.95</v>
      </c>
      <c r="H185" s="8"/>
      <c r="I185" s="9"/>
      <c r="J185" s="10"/>
      <c r="K185" s="10"/>
      <c r="L185" s="10">
        <v>17000</v>
      </c>
      <c r="M185" s="5"/>
    </row>
    <row r="186" spans="1:13" ht="40.5" customHeight="1">
      <c r="A186" s="6">
        <f>SUBTOTAL(3,$B$6:$B186)</f>
        <v>181</v>
      </c>
      <c r="B186" s="5" t="s">
        <v>74</v>
      </c>
      <c r="C186" s="5" t="s">
        <v>286</v>
      </c>
      <c r="D186" s="7" t="s">
        <v>285</v>
      </c>
      <c r="E186" s="5" t="s">
        <v>2</v>
      </c>
      <c r="F186" s="8">
        <f>SUM(G186:I186)</f>
        <v>7.3719999999999999</v>
      </c>
      <c r="G186" s="8"/>
      <c r="H186" s="8">
        <v>7.3719999999999999</v>
      </c>
      <c r="I186" s="9"/>
      <c r="J186" s="10"/>
      <c r="K186" s="10"/>
      <c r="L186" s="10">
        <v>6266.2</v>
      </c>
      <c r="M186" s="5"/>
    </row>
    <row r="187" spans="1:13" ht="40.5" customHeight="1">
      <c r="A187" s="6">
        <f>SUBTOTAL(3,$B$6:$B187)</f>
        <v>182</v>
      </c>
      <c r="B187" s="5" t="s">
        <v>65</v>
      </c>
      <c r="C187" s="5" t="s">
        <v>67</v>
      </c>
      <c r="D187" s="7" t="s">
        <v>284</v>
      </c>
      <c r="E187" s="5" t="s">
        <v>2</v>
      </c>
      <c r="F187" s="8">
        <v>10.5</v>
      </c>
      <c r="G187" s="8">
        <v>10.5</v>
      </c>
      <c r="H187" s="8"/>
      <c r="I187" s="9"/>
      <c r="J187" s="10"/>
      <c r="K187" s="10"/>
      <c r="L187" s="10">
        <v>20000</v>
      </c>
      <c r="M187" s="5"/>
    </row>
    <row r="188" spans="1:13" ht="40.5" customHeight="1">
      <c r="A188" s="6">
        <f>SUBTOTAL(3,$B$6:$B188)</f>
        <v>183</v>
      </c>
      <c r="B188" s="5" t="s">
        <v>59</v>
      </c>
      <c r="C188" s="5" t="s">
        <v>58</v>
      </c>
      <c r="D188" s="7" t="s">
        <v>283</v>
      </c>
      <c r="E188" s="5" t="s">
        <v>2</v>
      </c>
      <c r="F188" s="8">
        <f>SUM(G188:I188)</f>
        <v>4.4530000000000003</v>
      </c>
      <c r="G188" s="8">
        <v>4.4530000000000003</v>
      </c>
      <c r="H188" s="8"/>
      <c r="I188" s="9"/>
      <c r="J188" s="10"/>
      <c r="K188" s="10"/>
      <c r="L188" s="10">
        <v>14933</v>
      </c>
      <c r="M188" s="5"/>
    </row>
    <row r="189" spans="1:13" ht="40.5" customHeight="1">
      <c r="A189" s="6">
        <f>SUBTOTAL(3,$B$6:$B189)</f>
        <v>184</v>
      </c>
      <c r="B189" s="5" t="s">
        <v>282</v>
      </c>
      <c r="C189" s="5" t="s">
        <v>281</v>
      </c>
      <c r="D189" s="7" t="s">
        <v>280</v>
      </c>
      <c r="E189" s="5" t="s">
        <v>2</v>
      </c>
      <c r="F189" s="8">
        <f>G189+H189+I189+J189+K189</f>
        <v>4.2</v>
      </c>
      <c r="G189" s="8"/>
      <c r="H189" s="8"/>
      <c r="I189" s="9">
        <v>4.2</v>
      </c>
      <c r="J189" s="10"/>
      <c r="K189" s="10"/>
      <c r="L189" s="10">
        <v>1409</v>
      </c>
      <c r="M189" s="5"/>
    </row>
    <row r="190" spans="1:13" ht="40.5" customHeight="1">
      <c r="A190" s="6">
        <f>SUBTOTAL(3,$B$6:$B190)</f>
        <v>185</v>
      </c>
      <c r="B190" s="5" t="s">
        <v>279</v>
      </c>
      <c r="C190" s="5" t="s">
        <v>278</v>
      </c>
      <c r="D190" s="7" t="s">
        <v>277</v>
      </c>
      <c r="E190" s="5" t="s">
        <v>2</v>
      </c>
      <c r="F190" s="8">
        <v>25</v>
      </c>
      <c r="G190" s="8">
        <v>25</v>
      </c>
      <c r="H190" s="8"/>
      <c r="I190" s="9"/>
      <c r="J190" s="10"/>
      <c r="K190" s="10"/>
      <c r="L190" s="10">
        <v>104400</v>
      </c>
      <c r="M190" s="5"/>
    </row>
    <row r="191" spans="1:13" ht="40.5" customHeight="1">
      <c r="A191" s="6">
        <f>SUBTOTAL(3,$B$6:$B191)</f>
        <v>186</v>
      </c>
      <c r="B191" s="5" t="s">
        <v>276</v>
      </c>
      <c r="C191" s="5" t="s">
        <v>275</v>
      </c>
      <c r="D191" s="7" t="s">
        <v>274</v>
      </c>
      <c r="E191" s="5" t="s">
        <v>2</v>
      </c>
      <c r="F191" s="8">
        <v>21.6</v>
      </c>
      <c r="G191" s="8">
        <v>21.6</v>
      </c>
      <c r="H191" s="8"/>
      <c r="I191" s="9"/>
      <c r="J191" s="10"/>
      <c r="K191" s="10"/>
      <c r="L191" s="10">
        <v>57655</v>
      </c>
      <c r="M191" s="5"/>
    </row>
    <row r="192" spans="1:13" ht="40.5" customHeight="1">
      <c r="A192" s="6">
        <f>SUBTOTAL(3,$B$6:$B192)</f>
        <v>187</v>
      </c>
      <c r="B192" s="5" t="s">
        <v>88</v>
      </c>
      <c r="C192" s="5" t="s">
        <v>273</v>
      </c>
      <c r="D192" s="7" t="s">
        <v>272</v>
      </c>
      <c r="E192" s="5" t="s">
        <v>6</v>
      </c>
      <c r="F192" s="8">
        <v>15</v>
      </c>
      <c r="G192" s="8"/>
      <c r="H192" s="8">
        <v>15</v>
      </c>
      <c r="I192" s="9"/>
      <c r="J192" s="10"/>
      <c r="K192" s="10"/>
      <c r="L192" s="10">
        <v>18000</v>
      </c>
      <c r="M192" s="5"/>
    </row>
    <row r="193" spans="1:20" ht="40.5" customHeight="1">
      <c r="A193" s="6">
        <f>SUBTOTAL(3,$B$6:$B193)</f>
        <v>188</v>
      </c>
      <c r="B193" s="5" t="s">
        <v>88</v>
      </c>
      <c r="C193" s="5" t="s">
        <v>271</v>
      </c>
      <c r="D193" s="7" t="s">
        <v>270</v>
      </c>
      <c r="E193" s="5" t="s">
        <v>6</v>
      </c>
      <c r="F193" s="8">
        <v>7.4080000000000004</v>
      </c>
      <c r="G193" s="8"/>
      <c r="H193" s="8">
        <v>7.4080000000000004</v>
      </c>
      <c r="I193" s="9"/>
      <c r="J193" s="10">
        <v>50</v>
      </c>
      <c r="K193" s="10"/>
      <c r="L193" s="10">
        <v>14820</v>
      </c>
      <c r="M193" s="5"/>
    </row>
    <row r="194" spans="1:20" ht="40.5" customHeight="1">
      <c r="A194" s="6">
        <f>SUBTOTAL(3,$B$6:$B194)</f>
        <v>189</v>
      </c>
      <c r="B194" s="5" t="s">
        <v>74</v>
      </c>
      <c r="C194" s="5" t="s">
        <v>268</v>
      </c>
      <c r="D194" s="7" t="s">
        <v>269</v>
      </c>
      <c r="E194" s="5" t="s">
        <v>6</v>
      </c>
      <c r="F194" s="8">
        <v>8.1</v>
      </c>
      <c r="G194" s="8"/>
      <c r="H194" s="8">
        <v>8.1</v>
      </c>
      <c r="I194" s="9"/>
      <c r="J194" s="10"/>
      <c r="K194" s="10"/>
      <c r="L194" s="10">
        <v>14580</v>
      </c>
      <c r="M194" s="5"/>
    </row>
    <row r="195" spans="1:20" ht="40.5" customHeight="1">
      <c r="A195" s="6">
        <f>SUBTOTAL(3,$B$6:$B195)</f>
        <v>190</v>
      </c>
      <c r="B195" s="5" t="s">
        <v>74</v>
      </c>
      <c r="C195" s="5" t="s">
        <v>268</v>
      </c>
      <c r="D195" s="7" t="s">
        <v>267</v>
      </c>
      <c r="E195" s="5" t="s">
        <v>6</v>
      </c>
      <c r="F195" s="8">
        <v>10.8</v>
      </c>
      <c r="G195" s="8"/>
      <c r="H195" s="8">
        <v>10.8</v>
      </c>
      <c r="I195" s="9"/>
      <c r="J195" s="10"/>
      <c r="K195" s="10"/>
      <c r="L195" s="10">
        <v>19440</v>
      </c>
      <c r="M195" s="5"/>
    </row>
    <row r="196" spans="1:20" ht="40.5" customHeight="1">
      <c r="A196" s="6">
        <f>SUBTOTAL(3,$B$6:$B196)</f>
        <v>191</v>
      </c>
      <c r="B196" s="5" t="s">
        <v>240</v>
      </c>
      <c r="C196" s="5" t="s">
        <v>266</v>
      </c>
      <c r="D196" s="7" t="s">
        <v>265</v>
      </c>
      <c r="E196" s="5" t="s">
        <v>6</v>
      </c>
      <c r="F196" s="8">
        <v>6.14</v>
      </c>
      <c r="G196" s="8"/>
      <c r="H196" s="8">
        <v>6.14</v>
      </c>
      <c r="I196" s="9"/>
      <c r="J196" s="10"/>
      <c r="K196" s="10"/>
      <c r="L196" s="10">
        <v>7883</v>
      </c>
      <c r="M196" s="5"/>
    </row>
    <row r="197" spans="1:20" ht="40.5" customHeight="1">
      <c r="A197" s="6">
        <f>SUBTOTAL(3,$B$6:$B197)</f>
        <v>192</v>
      </c>
      <c r="B197" s="5" t="s">
        <v>240</v>
      </c>
      <c r="C197" s="5" t="s">
        <v>264</v>
      </c>
      <c r="D197" s="7" t="s">
        <v>263</v>
      </c>
      <c r="E197" s="5" t="s">
        <v>6</v>
      </c>
      <c r="F197" s="8">
        <v>16</v>
      </c>
      <c r="G197" s="8"/>
      <c r="H197" s="8">
        <v>16</v>
      </c>
      <c r="I197" s="9"/>
      <c r="J197" s="10"/>
      <c r="K197" s="10"/>
      <c r="L197" s="10">
        <v>17110</v>
      </c>
      <c r="M197" s="5"/>
    </row>
    <row r="198" spans="1:20" ht="40.5" customHeight="1">
      <c r="A198" s="6">
        <f>SUBTOTAL(3,$B$6:$B198)</f>
        <v>193</v>
      </c>
      <c r="B198" s="5" t="s">
        <v>47</v>
      </c>
      <c r="C198" s="5" t="s">
        <v>56</v>
      </c>
      <c r="D198" s="7" t="s">
        <v>262</v>
      </c>
      <c r="E198" s="5" t="s">
        <v>6</v>
      </c>
      <c r="F198" s="8">
        <v>44</v>
      </c>
      <c r="G198" s="8">
        <v>44</v>
      </c>
      <c r="H198" s="8"/>
      <c r="I198" s="9"/>
      <c r="J198" s="10"/>
      <c r="K198" s="10"/>
      <c r="L198" s="10">
        <v>310000</v>
      </c>
      <c r="M198" s="5"/>
    </row>
    <row r="199" spans="1:20" ht="40.5" customHeight="1">
      <c r="A199" s="6">
        <f>SUBTOTAL(3,$B$6:$B199)</f>
        <v>194</v>
      </c>
      <c r="B199" s="5" t="s">
        <v>47</v>
      </c>
      <c r="C199" s="5" t="s">
        <v>46</v>
      </c>
      <c r="D199" s="7" t="s">
        <v>261</v>
      </c>
      <c r="E199" s="5" t="s">
        <v>6</v>
      </c>
      <c r="F199" s="8">
        <v>8.4</v>
      </c>
      <c r="G199" s="8"/>
      <c r="H199" s="8"/>
      <c r="I199" s="9">
        <v>8.4</v>
      </c>
      <c r="J199" s="10"/>
      <c r="K199" s="10"/>
      <c r="L199" s="10">
        <v>5000</v>
      </c>
      <c r="M199" s="5"/>
    </row>
    <row r="200" spans="1:20" ht="40.5" customHeight="1">
      <c r="A200" s="6">
        <f>SUBTOTAL(3,$B$6:$B200)</f>
        <v>195</v>
      </c>
      <c r="B200" s="5" t="s">
        <v>5</v>
      </c>
      <c r="C200" s="5" t="s">
        <v>260</v>
      </c>
      <c r="D200" s="7" t="s">
        <v>259</v>
      </c>
      <c r="E200" s="5" t="s">
        <v>6</v>
      </c>
      <c r="F200" s="8">
        <v>8.6170000000000009</v>
      </c>
      <c r="G200" s="8"/>
      <c r="H200" s="8">
        <v>8.6170000000000009</v>
      </c>
      <c r="I200" s="9"/>
      <c r="J200" s="10"/>
      <c r="K200" s="10"/>
      <c r="L200" s="10">
        <v>13740</v>
      </c>
      <c r="M200" s="5"/>
    </row>
    <row r="201" spans="1:20" ht="40.5" customHeight="1">
      <c r="A201" s="6">
        <f>SUBTOTAL(3,$B$6:$B201)</f>
        <v>196</v>
      </c>
      <c r="B201" s="5" t="s">
        <v>5</v>
      </c>
      <c r="C201" s="5" t="s">
        <v>4</v>
      </c>
      <c r="D201" s="7" t="s">
        <v>258</v>
      </c>
      <c r="E201" s="5" t="s">
        <v>6</v>
      </c>
      <c r="F201" s="8">
        <v>29.8</v>
      </c>
      <c r="G201" s="8"/>
      <c r="H201" s="8">
        <v>29.8</v>
      </c>
      <c r="I201" s="9"/>
      <c r="J201" s="10"/>
      <c r="K201" s="10"/>
      <c r="L201" s="10">
        <v>24000</v>
      </c>
      <c r="M201" s="5"/>
    </row>
    <row r="202" spans="1:20" ht="40.5" customHeight="1">
      <c r="A202" s="6">
        <f>SUBTOTAL(3,$B$6:$B202)</f>
        <v>197</v>
      </c>
      <c r="B202" s="5" t="s">
        <v>5</v>
      </c>
      <c r="C202" s="5" t="s">
        <v>18</v>
      </c>
      <c r="D202" s="7" t="s">
        <v>257</v>
      </c>
      <c r="E202" s="5" t="s">
        <v>2</v>
      </c>
      <c r="F202" s="8">
        <v>25.32</v>
      </c>
      <c r="G202" s="8"/>
      <c r="H202" s="8">
        <v>25.32</v>
      </c>
      <c r="I202" s="9"/>
      <c r="J202" s="10"/>
      <c r="K202" s="10"/>
      <c r="L202" s="10">
        <v>25320</v>
      </c>
      <c r="M202" s="5"/>
    </row>
    <row r="203" spans="1:20" ht="40.5" customHeight="1">
      <c r="A203" s="6">
        <f>SUBTOTAL(3,$B$6:$B203)</f>
        <v>198</v>
      </c>
      <c r="B203" s="5" t="s">
        <v>5</v>
      </c>
      <c r="C203" s="5" t="s">
        <v>256</v>
      </c>
      <c r="D203" s="7" t="s">
        <v>255</v>
      </c>
      <c r="E203" s="5" t="s">
        <v>6</v>
      </c>
      <c r="F203" s="8">
        <v>20.67</v>
      </c>
      <c r="G203" s="8"/>
      <c r="H203" s="8">
        <v>20.67</v>
      </c>
      <c r="I203" s="9"/>
      <c r="J203" s="10"/>
      <c r="K203" s="10">
        <v>300</v>
      </c>
      <c r="L203" s="10">
        <v>47500</v>
      </c>
      <c r="M203" s="5"/>
    </row>
    <row r="204" spans="1:20" ht="40.5" customHeight="1">
      <c r="A204" s="6">
        <f>SUBTOTAL(3,$B$6:$B204)</f>
        <v>199</v>
      </c>
      <c r="B204" s="5" t="s">
        <v>88</v>
      </c>
      <c r="C204" s="5" t="s">
        <v>251</v>
      </c>
      <c r="D204" s="7" t="s">
        <v>254</v>
      </c>
      <c r="E204" s="5" t="s">
        <v>2</v>
      </c>
      <c r="F204" s="8">
        <v>25.73</v>
      </c>
      <c r="G204" s="8"/>
      <c r="H204" s="8">
        <v>25.73</v>
      </c>
      <c r="I204" s="9"/>
      <c r="J204" s="10"/>
      <c r="K204" s="10"/>
      <c r="L204" s="10">
        <v>22153</v>
      </c>
      <c r="M204" s="5"/>
    </row>
    <row r="205" spans="1:20" ht="40.5" customHeight="1">
      <c r="A205" s="6">
        <f>SUBTOTAL(3,$B$6:$B205)</f>
        <v>200</v>
      </c>
      <c r="B205" s="5" t="s">
        <v>88</v>
      </c>
      <c r="C205" s="5" t="s">
        <v>253</v>
      </c>
      <c r="D205" s="7" t="s">
        <v>252</v>
      </c>
      <c r="E205" s="5" t="s">
        <v>2</v>
      </c>
      <c r="F205" s="8">
        <v>18</v>
      </c>
      <c r="G205" s="8">
        <v>18</v>
      </c>
      <c r="H205" s="8"/>
      <c r="I205" s="9"/>
      <c r="J205" s="10"/>
      <c r="K205" s="10"/>
      <c r="L205" s="10">
        <v>44000</v>
      </c>
      <c r="M205" s="5"/>
    </row>
    <row r="206" spans="1:20" ht="40.5" customHeight="1">
      <c r="A206" s="6">
        <f>SUBTOTAL(3,$B$6:$B206)</f>
        <v>201</v>
      </c>
      <c r="B206" s="5" t="s">
        <v>88</v>
      </c>
      <c r="C206" s="5" t="s">
        <v>251</v>
      </c>
      <c r="D206" s="7" t="s">
        <v>250</v>
      </c>
      <c r="E206" s="5" t="s">
        <v>2</v>
      </c>
      <c r="F206" s="8">
        <v>17.254000000000001</v>
      </c>
      <c r="G206" s="8">
        <v>17.254000000000001</v>
      </c>
      <c r="H206" s="8"/>
      <c r="I206" s="9"/>
      <c r="J206" s="10"/>
      <c r="K206" s="10"/>
      <c r="L206" s="10">
        <v>43135</v>
      </c>
      <c r="M206" s="5"/>
    </row>
    <row r="207" spans="1:20" ht="36.75" customHeight="1">
      <c r="A207" s="6">
        <f>SUBTOTAL(3,$B$6:$B207)</f>
        <v>202</v>
      </c>
      <c r="B207" s="5" t="s">
        <v>81</v>
      </c>
      <c r="C207" s="5" t="s">
        <v>80</v>
      </c>
      <c r="D207" s="7" t="s">
        <v>249</v>
      </c>
      <c r="E207" s="5" t="s">
        <v>2</v>
      </c>
      <c r="F207" s="8">
        <f>SUM(G207:I207)</f>
        <v>21.48</v>
      </c>
      <c r="G207" s="8">
        <v>21.48</v>
      </c>
      <c r="H207" s="8"/>
      <c r="I207" s="9"/>
      <c r="J207" s="10"/>
      <c r="K207" s="10"/>
      <c r="L207" s="10">
        <v>42960</v>
      </c>
      <c r="M207" s="5"/>
      <c r="S207" s="3"/>
      <c r="T207" s="3"/>
    </row>
    <row r="208" spans="1:20" ht="40.5" customHeight="1">
      <c r="A208" s="6">
        <f>SUBTOTAL(3,$B$6:$B208)</f>
        <v>203</v>
      </c>
      <c r="B208" s="5" t="s">
        <v>81</v>
      </c>
      <c r="C208" s="5" t="s">
        <v>248</v>
      </c>
      <c r="D208" s="7" t="s">
        <v>247</v>
      </c>
      <c r="E208" s="5" t="s">
        <v>2</v>
      </c>
      <c r="F208" s="8">
        <f>SUM(G208:I208)</f>
        <v>8.9049999999999994</v>
      </c>
      <c r="G208" s="8">
        <v>8.9049999999999994</v>
      </c>
      <c r="H208" s="8"/>
      <c r="I208" s="9"/>
      <c r="J208" s="10"/>
      <c r="K208" s="10"/>
      <c r="L208" s="10">
        <v>78131</v>
      </c>
      <c r="M208" s="5"/>
    </row>
    <row r="209" spans="1:13" ht="40.5" customHeight="1">
      <c r="A209" s="6">
        <f>SUBTOTAL(3,$B$6:$B209)</f>
        <v>204</v>
      </c>
      <c r="B209" s="5" t="s">
        <v>74</v>
      </c>
      <c r="C209" s="5" t="s">
        <v>73</v>
      </c>
      <c r="D209" s="7" t="s">
        <v>246</v>
      </c>
      <c r="E209" s="5" t="s">
        <v>2</v>
      </c>
      <c r="F209" s="8">
        <f>SUM(G209:I209)</f>
        <v>12.5</v>
      </c>
      <c r="G209" s="8">
        <v>12.5</v>
      </c>
      <c r="H209" s="8"/>
      <c r="I209" s="9"/>
      <c r="J209" s="10"/>
      <c r="K209" s="10"/>
      <c r="L209" s="10">
        <v>37500</v>
      </c>
      <c r="M209" s="5"/>
    </row>
    <row r="210" spans="1:13" ht="40.5" customHeight="1">
      <c r="A210" s="6">
        <f>SUBTOTAL(3,$B$6:$B210)</f>
        <v>205</v>
      </c>
      <c r="B210" s="5" t="s">
        <v>74</v>
      </c>
      <c r="C210" s="5" t="s">
        <v>73</v>
      </c>
      <c r="D210" s="7" t="s">
        <v>245</v>
      </c>
      <c r="E210" s="5" t="s">
        <v>2</v>
      </c>
      <c r="F210" s="8">
        <v>15.5</v>
      </c>
      <c r="G210" s="8">
        <v>15.5</v>
      </c>
      <c r="H210" s="8"/>
      <c r="I210" s="9"/>
      <c r="J210" s="10">
        <v>1300</v>
      </c>
      <c r="K210" s="10"/>
      <c r="L210" s="10">
        <v>80388</v>
      </c>
      <c r="M210" s="5"/>
    </row>
    <row r="211" spans="1:13" ht="40.5" customHeight="1">
      <c r="A211" s="6">
        <f>SUBTOTAL(3,$B$6:$B211)</f>
        <v>206</v>
      </c>
      <c r="B211" s="5" t="s">
        <v>70</v>
      </c>
      <c r="C211" s="5" t="s">
        <v>69</v>
      </c>
      <c r="D211" s="7" t="s">
        <v>244</v>
      </c>
      <c r="E211" s="5" t="s">
        <v>2</v>
      </c>
      <c r="F211" s="8">
        <f>SUM(G211:I211)</f>
        <v>2.5</v>
      </c>
      <c r="G211" s="8"/>
      <c r="H211" s="8">
        <v>2.5</v>
      </c>
      <c r="I211" s="9"/>
      <c r="J211" s="10"/>
      <c r="K211" s="10"/>
      <c r="L211" s="10">
        <v>2500</v>
      </c>
      <c r="M211" s="5"/>
    </row>
    <row r="212" spans="1:13" ht="40.5" customHeight="1">
      <c r="A212" s="6">
        <f>SUBTOTAL(3,$B$6:$B212)</f>
        <v>207</v>
      </c>
      <c r="B212" s="5" t="s">
        <v>65</v>
      </c>
      <c r="C212" s="5" t="s">
        <v>243</v>
      </c>
      <c r="D212" s="7" t="s">
        <v>242</v>
      </c>
      <c r="E212" s="5" t="s">
        <v>2</v>
      </c>
      <c r="F212" s="8">
        <v>3.5</v>
      </c>
      <c r="G212" s="8">
        <v>3.5</v>
      </c>
      <c r="H212" s="8"/>
      <c r="I212" s="9"/>
      <c r="J212" s="10"/>
      <c r="K212" s="10"/>
      <c r="L212" s="10">
        <v>6400</v>
      </c>
      <c r="M212" s="5"/>
    </row>
    <row r="213" spans="1:13" ht="40.5" customHeight="1">
      <c r="A213" s="6">
        <f>SUBTOTAL(3,$B$6:$B213)</f>
        <v>208</v>
      </c>
      <c r="B213" s="5" t="s">
        <v>65</v>
      </c>
      <c r="C213" s="5" t="s">
        <v>64</v>
      </c>
      <c r="D213" s="7" t="s">
        <v>241</v>
      </c>
      <c r="E213" s="5" t="s">
        <v>2</v>
      </c>
      <c r="F213" s="8">
        <f>SUM(G213:I213)</f>
        <v>3.2</v>
      </c>
      <c r="G213" s="8">
        <v>3.2</v>
      </c>
      <c r="H213" s="8"/>
      <c r="I213" s="9"/>
      <c r="J213" s="10"/>
      <c r="K213" s="10"/>
      <c r="L213" s="10">
        <v>5000</v>
      </c>
      <c r="M213" s="5"/>
    </row>
    <row r="214" spans="1:13" ht="40.5" customHeight="1">
      <c r="A214" s="6">
        <f>SUBTOTAL(3,$B$6:$B214)</f>
        <v>209</v>
      </c>
      <c r="B214" s="5" t="s">
        <v>240</v>
      </c>
      <c r="C214" s="5" t="s">
        <v>239</v>
      </c>
      <c r="D214" s="7" t="s">
        <v>238</v>
      </c>
      <c r="E214" s="5" t="s">
        <v>2</v>
      </c>
      <c r="F214" s="8">
        <v>7.1</v>
      </c>
      <c r="G214" s="8">
        <v>7.1</v>
      </c>
      <c r="H214" s="8"/>
      <c r="I214" s="9"/>
      <c r="J214" s="10"/>
      <c r="K214" s="10"/>
      <c r="L214" s="10">
        <v>20135</v>
      </c>
      <c r="M214" s="5"/>
    </row>
    <row r="215" spans="1:13" ht="40.5" customHeight="1">
      <c r="A215" s="6">
        <f>SUBTOTAL(3,$B$6:$B215)</f>
        <v>210</v>
      </c>
      <c r="B215" s="5" t="s">
        <v>47</v>
      </c>
      <c r="C215" s="5" t="s">
        <v>46</v>
      </c>
      <c r="D215" s="7" t="s">
        <v>237</v>
      </c>
      <c r="E215" s="5" t="s">
        <v>2</v>
      </c>
      <c r="F215" s="8">
        <v>18</v>
      </c>
      <c r="G215" s="8">
        <v>18</v>
      </c>
      <c r="H215" s="8"/>
      <c r="I215" s="9" t="s">
        <v>236</v>
      </c>
      <c r="J215" s="10"/>
      <c r="K215" s="10"/>
      <c r="L215" s="10">
        <v>32400</v>
      </c>
      <c r="M215" s="5"/>
    </row>
    <row r="216" spans="1:13" ht="40.5" customHeight="1">
      <c r="A216" s="6">
        <f>SUBTOTAL(3,$B$6:$B216)</f>
        <v>211</v>
      </c>
      <c r="B216" s="5" t="s">
        <v>201</v>
      </c>
      <c r="C216" s="5" t="s">
        <v>235</v>
      </c>
      <c r="D216" s="7" t="s">
        <v>234</v>
      </c>
      <c r="E216" s="5" t="s">
        <v>2</v>
      </c>
      <c r="F216" s="8">
        <v>5.1870000000000003</v>
      </c>
      <c r="G216" s="8">
        <v>5.1870000000000003</v>
      </c>
      <c r="H216" s="8"/>
      <c r="I216" s="9"/>
      <c r="J216" s="10">
        <v>278</v>
      </c>
      <c r="K216" s="10"/>
      <c r="L216" s="10">
        <v>33600</v>
      </c>
      <c r="M216" s="5"/>
    </row>
    <row r="217" spans="1:13" ht="40.5" customHeight="1">
      <c r="A217" s="6">
        <f>SUBTOTAL(3,$B$6:$B217)</f>
        <v>212</v>
      </c>
      <c r="B217" s="5" t="s">
        <v>201</v>
      </c>
      <c r="C217" s="5" t="s">
        <v>200</v>
      </c>
      <c r="D217" s="7" t="s">
        <v>233</v>
      </c>
      <c r="E217" s="5" t="s">
        <v>2</v>
      </c>
      <c r="F217" s="8">
        <v>15</v>
      </c>
      <c r="G217" s="8"/>
      <c r="H217" s="8">
        <v>15</v>
      </c>
      <c r="I217" s="9"/>
      <c r="J217" s="10"/>
      <c r="K217" s="10"/>
      <c r="L217" s="10">
        <v>18000</v>
      </c>
      <c r="M217" s="5"/>
    </row>
    <row r="218" spans="1:13" ht="40.5" customHeight="1">
      <c r="A218" s="6">
        <f>SUBTOTAL(3,$B$6:$B218)</f>
        <v>213</v>
      </c>
      <c r="B218" s="5" t="s">
        <v>201</v>
      </c>
      <c r="C218" s="5" t="s">
        <v>200</v>
      </c>
      <c r="D218" s="7" t="s">
        <v>232</v>
      </c>
      <c r="E218" s="5" t="s">
        <v>2</v>
      </c>
      <c r="F218" s="8">
        <v>15</v>
      </c>
      <c r="G218" s="8"/>
      <c r="H218" s="8">
        <v>15</v>
      </c>
      <c r="I218" s="9"/>
      <c r="J218" s="10"/>
      <c r="K218" s="10"/>
      <c r="L218" s="10">
        <v>20000</v>
      </c>
      <c r="M218" s="5"/>
    </row>
    <row r="219" spans="1:13" ht="40.5" customHeight="1">
      <c r="A219" s="6">
        <f>SUBTOTAL(3,$B$6:$B219)</f>
        <v>214</v>
      </c>
      <c r="B219" s="5" t="s">
        <v>42</v>
      </c>
      <c r="C219" s="5" t="s">
        <v>44</v>
      </c>
      <c r="D219" s="7" t="s">
        <v>231</v>
      </c>
      <c r="E219" s="5" t="s">
        <v>2</v>
      </c>
      <c r="F219" s="8">
        <f>SUM(G219:I219)</f>
        <v>10.066000000000001</v>
      </c>
      <c r="G219" s="8">
        <v>10.066000000000001</v>
      </c>
      <c r="H219" s="8"/>
      <c r="I219" s="9"/>
      <c r="J219" s="10"/>
      <c r="K219" s="10"/>
      <c r="L219" s="10">
        <v>30000</v>
      </c>
      <c r="M219" s="5"/>
    </row>
    <row r="220" spans="1:13" ht="40.5" customHeight="1">
      <c r="A220" s="6">
        <f>SUBTOTAL(3,$B$6:$B220)</f>
        <v>215</v>
      </c>
      <c r="B220" s="5" t="s">
        <v>5</v>
      </c>
      <c r="C220" s="5" t="s">
        <v>230</v>
      </c>
      <c r="D220" s="7" t="s">
        <v>229</v>
      </c>
      <c r="E220" s="5" t="s">
        <v>2</v>
      </c>
      <c r="F220" s="8">
        <f>SUM(G220:I220)</f>
        <v>11.404999999999999</v>
      </c>
      <c r="G220" s="8"/>
      <c r="H220" s="8">
        <v>11.404999999999999</v>
      </c>
      <c r="I220" s="9"/>
      <c r="J220" s="10">
        <v>245</v>
      </c>
      <c r="K220" s="10"/>
      <c r="L220" s="10">
        <v>16701</v>
      </c>
      <c r="M220" s="5"/>
    </row>
    <row r="221" spans="1:13" ht="40.5" customHeight="1">
      <c r="A221" s="6">
        <f>SUBTOTAL(3,$B$6:$B221)</f>
        <v>216</v>
      </c>
      <c r="B221" s="5" t="s">
        <v>102</v>
      </c>
      <c r="C221" s="5" t="s">
        <v>227</v>
      </c>
      <c r="D221" s="7" t="s">
        <v>228</v>
      </c>
      <c r="E221" s="5" t="s">
        <v>6</v>
      </c>
      <c r="F221" s="8">
        <f>SUM(G221:I221)</f>
        <v>29</v>
      </c>
      <c r="G221" s="8">
        <v>29</v>
      </c>
      <c r="H221" s="8"/>
      <c r="I221" s="9"/>
      <c r="J221" s="10">
        <v>1500</v>
      </c>
      <c r="K221" s="10"/>
      <c r="L221" s="10">
        <v>92800</v>
      </c>
      <c r="M221" s="5"/>
    </row>
    <row r="222" spans="1:13" ht="40.5" customHeight="1">
      <c r="A222" s="6">
        <f>SUBTOTAL(3,$B$6:$B222)</f>
        <v>217</v>
      </c>
      <c r="B222" s="5" t="s">
        <v>102</v>
      </c>
      <c r="C222" s="5" t="s">
        <v>227</v>
      </c>
      <c r="D222" s="7" t="s">
        <v>226</v>
      </c>
      <c r="E222" s="5" t="s">
        <v>6</v>
      </c>
      <c r="F222" s="8">
        <f>SUM(G222:I222)</f>
        <v>7.5</v>
      </c>
      <c r="G222" s="8">
        <v>7.5</v>
      </c>
      <c r="H222" s="8"/>
      <c r="I222" s="9"/>
      <c r="J222" s="10">
        <v>600</v>
      </c>
      <c r="K222" s="10"/>
      <c r="L222" s="10">
        <v>24000</v>
      </c>
      <c r="M222" s="5"/>
    </row>
    <row r="223" spans="1:13" ht="40.5" customHeight="1">
      <c r="A223" s="6">
        <f>SUBTOTAL(3,$B$6:$B223)</f>
        <v>218</v>
      </c>
      <c r="B223" s="5" t="s">
        <v>225</v>
      </c>
      <c r="C223" s="5" t="s">
        <v>224</v>
      </c>
      <c r="D223" s="7" t="s">
        <v>223</v>
      </c>
      <c r="E223" s="5" t="s">
        <v>2</v>
      </c>
      <c r="F223" s="8">
        <v>27.8</v>
      </c>
      <c r="G223" s="8"/>
      <c r="H223" s="8">
        <v>27.8</v>
      </c>
      <c r="I223" s="9"/>
      <c r="J223" s="10"/>
      <c r="K223" s="10"/>
      <c r="L223" s="10">
        <v>56000</v>
      </c>
      <c r="M223" s="5"/>
    </row>
    <row r="224" spans="1:13" ht="40.5" customHeight="1">
      <c r="A224" s="6">
        <f>SUBTOTAL(3,$B$6:$B224)</f>
        <v>219</v>
      </c>
      <c r="B224" s="5" t="s">
        <v>222</v>
      </c>
      <c r="C224" s="5" t="s">
        <v>221</v>
      </c>
      <c r="D224" s="7" t="s">
        <v>220</v>
      </c>
      <c r="E224" s="5" t="s">
        <v>2</v>
      </c>
      <c r="F224" s="8">
        <v>7</v>
      </c>
      <c r="G224" s="8"/>
      <c r="H224" s="8">
        <v>7</v>
      </c>
      <c r="I224" s="9"/>
      <c r="J224" s="10">
        <v>200</v>
      </c>
      <c r="K224" s="10"/>
      <c r="L224" s="10">
        <v>14000</v>
      </c>
      <c r="M224" s="5"/>
    </row>
    <row r="225" spans="1:13" ht="40.5" customHeight="1">
      <c r="A225" s="6">
        <f>SUBTOTAL(3,$B$6:$B225)</f>
        <v>220</v>
      </c>
      <c r="B225" s="5" t="s">
        <v>219</v>
      </c>
      <c r="C225" s="5" t="s">
        <v>218</v>
      </c>
      <c r="D225" s="7" t="s">
        <v>217</v>
      </c>
      <c r="E225" s="5" t="s">
        <v>2</v>
      </c>
      <c r="F225" s="8">
        <v>34.799999999999997</v>
      </c>
      <c r="G225" s="8"/>
      <c r="H225" s="8">
        <v>34.799999999999997</v>
      </c>
      <c r="I225" s="9"/>
      <c r="J225" s="10"/>
      <c r="K225" s="10">
        <v>200</v>
      </c>
      <c r="L225" s="10">
        <v>64380</v>
      </c>
      <c r="M225" s="5"/>
    </row>
    <row r="226" spans="1:13" ht="40.5" customHeight="1">
      <c r="A226" s="6">
        <f>SUBTOTAL(3,$B$6:$B226)</f>
        <v>221</v>
      </c>
      <c r="B226" s="5" t="s">
        <v>84</v>
      </c>
      <c r="C226" s="5" t="s">
        <v>216</v>
      </c>
      <c r="D226" s="7" t="s">
        <v>215</v>
      </c>
      <c r="E226" s="5" t="s">
        <v>2</v>
      </c>
      <c r="F226" s="8">
        <f>SUM(G226:I226)</f>
        <v>5.6</v>
      </c>
      <c r="G226" s="8">
        <v>5.6</v>
      </c>
      <c r="H226" s="8"/>
      <c r="I226" s="9"/>
      <c r="J226" s="10"/>
      <c r="K226" s="10"/>
      <c r="L226" s="10">
        <v>16800</v>
      </c>
      <c r="M226" s="5"/>
    </row>
    <row r="227" spans="1:13" ht="40.5" customHeight="1">
      <c r="A227" s="6">
        <f>SUBTOTAL(3,$B$6:$B227)</f>
        <v>222</v>
      </c>
      <c r="B227" s="5" t="s">
        <v>84</v>
      </c>
      <c r="C227" s="5" t="s">
        <v>214</v>
      </c>
      <c r="D227" s="7" t="s">
        <v>213</v>
      </c>
      <c r="E227" s="5" t="s">
        <v>2</v>
      </c>
      <c r="F227" s="8">
        <f>SUM(G227:I227)</f>
        <v>34.652999999999999</v>
      </c>
      <c r="G227" s="8">
        <v>34.652999999999999</v>
      </c>
      <c r="H227" s="8"/>
      <c r="I227" s="9"/>
      <c r="J227" s="10"/>
      <c r="K227" s="10"/>
      <c r="L227" s="10">
        <v>52050</v>
      </c>
      <c r="M227" s="5"/>
    </row>
    <row r="228" spans="1:13" ht="40.5" customHeight="1">
      <c r="A228" s="6">
        <f>SUBTOTAL(3,$B$6:$B228)</f>
        <v>223</v>
      </c>
      <c r="B228" s="5" t="s">
        <v>11</v>
      </c>
      <c r="C228" s="5" t="s">
        <v>10</v>
      </c>
      <c r="D228" s="7" t="s">
        <v>212</v>
      </c>
      <c r="E228" s="5" t="s">
        <v>2</v>
      </c>
      <c r="F228" s="8">
        <v>21.63</v>
      </c>
      <c r="G228" s="8"/>
      <c r="H228" s="8">
        <v>21.63</v>
      </c>
      <c r="I228" s="9"/>
      <c r="J228" s="10"/>
      <c r="K228" s="10"/>
      <c r="L228" s="10">
        <v>13526</v>
      </c>
      <c r="M228" s="5"/>
    </row>
    <row r="229" spans="1:13" ht="40.5" customHeight="1">
      <c r="A229" s="6">
        <f>SUBTOTAL(3,$B$6:$B229)</f>
        <v>224</v>
      </c>
      <c r="B229" s="5" t="s">
        <v>74</v>
      </c>
      <c r="C229" s="5" t="s">
        <v>76</v>
      </c>
      <c r="D229" s="7" t="s">
        <v>211</v>
      </c>
      <c r="E229" s="5" t="s">
        <v>2</v>
      </c>
      <c r="F229" s="8">
        <f>SUM(G229:I229)</f>
        <v>42</v>
      </c>
      <c r="G229" s="8"/>
      <c r="H229" s="8">
        <v>42</v>
      </c>
      <c r="I229" s="9"/>
      <c r="J229" s="10"/>
      <c r="K229" s="10"/>
      <c r="L229" s="10">
        <v>33600</v>
      </c>
      <c r="M229" s="5"/>
    </row>
    <row r="230" spans="1:13" ht="40.5" customHeight="1">
      <c r="A230" s="6">
        <f>SUBTOTAL(3,$B$6:$B230)</f>
        <v>225</v>
      </c>
      <c r="B230" s="5" t="s">
        <v>74</v>
      </c>
      <c r="C230" s="5" t="s">
        <v>76</v>
      </c>
      <c r="D230" s="7" t="s">
        <v>210</v>
      </c>
      <c r="E230" s="5" t="s">
        <v>2</v>
      </c>
      <c r="F230" s="8">
        <f>SUM(G230:I230)</f>
        <v>15</v>
      </c>
      <c r="G230" s="8">
        <v>15</v>
      </c>
      <c r="H230" s="8"/>
      <c r="I230" s="9"/>
      <c r="J230" s="10"/>
      <c r="K230" s="10"/>
      <c r="L230" s="10">
        <v>48000</v>
      </c>
      <c r="M230" s="5"/>
    </row>
    <row r="231" spans="1:13" ht="40.5" customHeight="1">
      <c r="A231" s="6">
        <f>SUBTOTAL(3,$B$6:$B231)</f>
        <v>226</v>
      </c>
      <c r="B231" s="5" t="s">
        <v>74</v>
      </c>
      <c r="C231" s="5" t="s">
        <v>209</v>
      </c>
      <c r="D231" s="7" t="s">
        <v>208</v>
      </c>
      <c r="E231" s="5" t="s">
        <v>2</v>
      </c>
      <c r="F231" s="8">
        <f>SUM(G231:I231)</f>
        <v>1.5</v>
      </c>
      <c r="G231" s="8">
        <v>1.5</v>
      </c>
      <c r="H231" s="8"/>
      <c r="I231" s="9"/>
      <c r="J231" s="10"/>
      <c r="K231" s="10"/>
      <c r="L231" s="10">
        <v>1838</v>
      </c>
      <c r="M231" s="5"/>
    </row>
    <row r="232" spans="1:13" ht="40.5" customHeight="1">
      <c r="A232" s="6">
        <f>SUBTOTAL(3,$B$6:$B232)</f>
        <v>227</v>
      </c>
      <c r="B232" s="5" t="s">
        <v>70</v>
      </c>
      <c r="C232" s="5" t="s">
        <v>207</v>
      </c>
      <c r="D232" s="7" t="s">
        <v>206</v>
      </c>
      <c r="E232" s="5" t="s">
        <v>2</v>
      </c>
      <c r="F232" s="8">
        <f>SUM(G232:I232)</f>
        <v>21.542999999999999</v>
      </c>
      <c r="G232" s="8">
        <v>21.542999999999999</v>
      </c>
      <c r="H232" s="8"/>
      <c r="I232" s="9"/>
      <c r="J232" s="10"/>
      <c r="K232" s="10"/>
      <c r="L232" s="10">
        <v>32314</v>
      </c>
      <c r="M232" s="5"/>
    </row>
    <row r="233" spans="1:13" ht="40.5" customHeight="1">
      <c r="A233" s="6">
        <f>SUBTOTAL(3,$B$6:$B233)</f>
        <v>228</v>
      </c>
      <c r="B233" s="5" t="s">
        <v>70</v>
      </c>
      <c r="C233" s="5" t="s">
        <v>205</v>
      </c>
      <c r="D233" s="7" t="s">
        <v>204</v>
      </c>
      <c r="E233" s="5" t="s">
        <v>2</v>
      </c>
      <c r="F233" s="8">
        <v>52.488</v>
      </c>
      <c r="G233" s="8"/>
      <c r="H233" s="8">
        <v>52.488</v>
      </c>
      <c r="I233" s="9"/>
      <c r="J233" s="10"/>
      <c r="K233" s="10"/>
      <c r="L233" s="10">
        <v>157464</v>
      </c>
      <c r="M233" s="5"/>
    </row>
    <row r="234" spans="1:13" ht="40.5" customHeight="1">
      <c r="A234" s="6">
        <f>SUBTOTAL(3,$B$6:$B234)</f>
        <v>229</v>
      </c>
      <c r="B234" s="5" t="s">
        <v>59</v>
      </c>
      <c r="C234" s="5" t="s">
        <v>203</v>
      </c>
      <c r="D234" s="7" t="s">
        <v>202</v>
      </c>
      <c r="E234" s="5" t="s">
        <v>2</v>
      </c>
      <c r="F234" s="8">
        <f t="shared" ref="F234:F246" si="7">SUM(G234:I234)</f>
        <v>10</v>
      </c>
      <c r="G234" s="8">
        <v>10</v>
      </c>
      <c r="H234" s="8"/>
      <c r="I234" s="9"/>
      <c r="J234" s="10"/>
      <c r="K234" s="10"/>
      <c r="L234" s="10">
        <v>15000</v>
      </c>
      <c r="M234" s="5"/>
    </row>
    <row r="235" spans="1:13" ht="40.5" customHeight="1">
      <c r="A235" s="6">
        <f>SUBTOTAL(3,$B$6:$B235)</f>
        <v>230</v>
      </c>
      <c r="B235" s="5" t="s">
        <v>201</v>
      </c>
      <c r="C235" s="5" t="s">
        <v>200</v>
      </c>
      <c r="D235" s="7" t="s">
        <v>199</v>
      </c>
      <c r="E235" s="5" t="s">
        <v>2</v>
      </c>
      <c r="F235" s="8">
        <f t="shared" si="7"/>
        <v>6.63</v>
      </c>
      <c r="G235" s="8">
        <v>6.63</v>
      </c>
      <c r="H235" s="8"/>
      <c r="I235" s="9"/>
      <c r="J235" s="10"/>
      <c r="K235" s="10"/>
      <c r="L235" s="10">
        <v>8439.67</v>
      </c>
      <c r="M235" s="5"/>
    </row>
    <row r="236" spans="1:13" ht="40.5" customHeight="1">
      <c r="A236" s="6">
        <f>SUBTOTAL(3,$B$6:$B236)</f>
        <v>231</v>
      </c>
      <c r="B236" s="5" t="s">
        <v>42</v>
      </c>
      <c r="C236" s="5" t="s">
        <v>44</v>
      </c>
      <c r="D236" s="7" t="s">
        <v>198</v>
      </c>
      <c r="E236" s="5" t="s">
        <v>2</v>
      </c>
      <c r="F236" s="8">
        <f t="shared" si="7"/>
        <v>15</v>
      </c>
      <c r="G236" s="8">
        <v>15</v>
      </c>
      <c r="H236" s="8"/>
      <c r="I236" s="9"/>
      <c r="J236" s="10"/>
      <c r="K236" s="10"/>
      <c r="L236" s="10">
        <v>22500</v>
      </c>
      <c r="M236" s="5"/>
    </row>
    <row r="237" spans="1:13" ht="40.5" customHeight="1">
      <c r="A237" s="6">
        <f>SUBTOTAL(3,$B$6:$B237)</f>
        <v>232</v>
      </c>
      <c r="B237" s="5" t="s">
        <v>42</v>
      </c>
      <c r="C237" s="5" t="s">
        <v>44</v>
      </c>
      <c r="D237" s="7" t="s">
        <v>197</v>
      </c>
      <c r="E237" s="5" t="s">
        <v>2</v>
      </c>
      <c r="F237" s="8">
        <f t="shared" si="7"/>
        <v>23</v>
      </c>
      <c r="G237" s="8">
        <v>23</v>
      </c>
      <c r="H237" s="8"/>
      <c r="I237" s="9"/>
      <c r="J237" s="10"/>
      <c r="K237" s="10"/>
      <c r="L237" s="10">
        <v>34500</v>
      </c>
      <c r="M237" s="5"/>
    </row>
    <row r="238" spans="1:13" ht="40.5" customHeight="1">
      <c r="A238" s="6">
        <f>SUBTOTAL(3,$B$6:$B238)</f>
        <v>233</v>
      </c>
      <c r="B238" s="5" t="s">
        <v>42</v>
      </c>
      <c r="C238" s="5" t="s">
        <v>41</v>
      </c>
      <c r="D238" s="7" t="s">
        <v>196</v>
      </c>
      <c r="E238" s="5" t="s">
        <v>2</v>
      </c>
      <c r="F238" s="8">
        <f t="shared" si="7"/>
        <v>20</v>
      </c>
      <c r="G238" s="8"/>
      <c r="H238" s="8">
        <v>20</v>
      </c>
      <c r="I238" s="9"/>
      <c r="J238" s="10"/>
      <c r="K238" s="10"/>
      <c r="L238" s="10">
        <v>30000</v>
      </c>
      <c r="M238" s="5"/>
    </row>
    <row r="239" spans="1:13" ht="40.5" customHeight="1">
      <c r="A239" s="6">
        <f>SUBTOTAL(3,$B$6:$B239)</f>
        <v>234</v>
      </c>
      <c r="B239" s="5" t="s">
        <v>42</v>
      </c>
      <c r="C239" s="5" t="s">
        <v>195</v>
      </c>
      <c r="D239" s="7" t="s">
        <v>194</v>
      </c>
      <c r="E239" s="5" t="s">
        <v>2</v>
      </c>
      <c r="F239" s="8">
        <f t="shared" si="7"/>
        <v>23</v>
      </c>
      <c r="G239" s="8">
        <v>23</v>
      </c>
      <c r="H239" s="8"/>
      <c r="I239" s="9"/>
      <c r="J239" s="10"/>
      <c r="K239" s="10"/>
      <c r="L239" s="10">
        <v>34500</v>
      </c>
      <c r="M239" s="5"/>
    </row>
    <row r="240" spans="1:13" ht="40.5" customHeight="1">
      <c r="A240" s="6">
        <f>SUBTOTAL(3,$B$6:$B240)</f>
        <v>235</v>
      </c>
      <c r="B240" s="5" t="s">
        <v>28</v>
      </c>
      <c r="C240" s="5" t="s">
        <v>27</v>
      </c>
      <c r="D240" s="7" t="s">
        <v>193</v>
      </c>
      <c r="E240" s="5" t="s">
        <v>2</v>
      </c>
      <c r="F240" s="8">
        <f t="shared" si="7"/>
        <v>20.72</v>
      </c>
      <c r="G240" s="8"/>
      <c r="H240" s="8">
        <v>20.72</v>
      </c>
      <c r="I240" s="9"/>
      <c r="J240" s="10"/>
      <c r="K240" s="10"/>
      <c r="L240" s="10">
        <v>33152</v>
      </c>
      <c r="M240" s="5"/>
    </row>
    <row r="241" spans="1:13" ht="40.5" customHeight="1">
      <c r="A241" s="6">
        <f>SUBTOTAL(3,$B$6:$B241)</f>
        <v>236</v>
      </c>
      <c r="B241" s="5" t="s">
        <v>28</v>
      </c>
      <c r="C241" s="5" t="s">
        <v>27</v>
      </c>
      <c r="D241" s="7" t="s">
        <v>192</v>
      </c>
      <c r="E241" s="5" t="s">
        <v>2</v>
      </c>
      <c r="F241" s="8">
        <f t="shared" si="7"/>
        <v>26</v>
      </c>
      <c r="G241" s="8">
        <v>26</v>
      </c>
      <c r="H241" s="8"/>
      <c r="I241" s="9"/>
      <c r="J241" s="10"/>
      <c r="K241" s="10"/>
      <c r="L241" s="10">
        <v>52000</v>
      </c>
      <c r="M241" s="5"/>
    </row>
    <row r="242" spans="1:13" ht="40.5" customHeight="1">
      <c r="A242" s="6">
        <f>SUBTOTAL(3,$B$6:$B242)</f>
        <v>237</v>
      </c>
      <c r="B242" s="5" t="s">
        <v>28</v>
      </c>
      <c r="C242" s="5" t="s">
        <v>27</v>
      </c>
      <c r="D242" s="7" t="s">
        <v>191</v>
      </c>
      <c r="E242" s="5" t="s">
        <v>2</v>
      </c>
      <c r="F242" s="8">
        <f t="shared" si="7"/>
        <v>16.899000000000001</v>
      </c>
      <c r="G242" s="8"/>
      <c r="H242" s="8">
        <v>16.899000000000001</v>
      </c>
      <c r="I242" s="9"/>
      <c r="J242" s="10"/>
      <c r="K242" s="10"/>
      <c r="L242" s="10">
        <v>16899</v>
      </c>
      <c r="M242" s="5"/>
    </row>
    <row r="243" spans="1:13" ht="40.5" customHeight="1">
      <c r="A243" s="6">
        <f>SUBTOTAL(3,$B$6:$B243)</f>
        <v>238</v>
      </c>
      <c r="B243" s="5" t="s">
        <v>28</v>
      </c>
      <c r="C243" s="5" t="s">
        <v>30</v>
      </c>
      <c r="D243" s="7" t="s">
        <v>190</v>
      </c>
      <c r="E243" s="5" t="s">
        <v>2</v>
      </c>
      <c r="F243" s="8">
        <f t="shared" si="7"/>
        <v>25.35</v>
      </c>
      <c r="G243" s="8"/>
      <c r="H243" s="8">
        <v>25.35</v>
      </c>
      <c r="I243" s="9"/>
      <c r="J243" s="10"/>
      <c r="K243" s="10"/>
      <c r="L243" s="10">
        <v>25350</v>
      </c>
      <c r="M243" s="5"/>
    </row>
    <row r="244" spans="1:13" ht="40.5" customHeight="1">
      <c r="A244" s="6">
        <f>SUBTOTAL(3,$B$6:$B244)</f>
        <v>239</v>
      </c>
      <c r="B244" s="5" t="s">
        <v>28</v>
      </c>
      <c r="C244" s="5" t="s">
        <v>30</v>
      </c>
      <c r="D244" s="7" t="s">
        <v>189</v>
      </c>
      <c r="E244" s="5" t="s">
        <v>2</v>
      </c>
      <c r="F244" s="8">
        <f t="shared" si="7"/>
        <v>24</v>
      </c>
      <c r="G244" s="8"/>
      <c r="H244" s="8">
        <v>24</v>
      </c>
      <c r="I244" s="9"/>
      <c r="J244" s="10"/>
      <c r="K244" s="10"/>
      <c r="L244" s="10">
        <v>36000</v>
      </c>
      <c r="M244" s="5"/>
    </row>
    <row r="245" spans="1:13" ht="40.5" customHeight="1">
      <c r="A245" s="6">
        <f>SUBTOTAL(3,$B$6:$B245)</f>
        <v>240</v>
      </c>
      <c r="B245" s="5" t="s">
        <v>5</v>
      </c>
      <c r="C245" s="5" t="s">
        <v>22</v>
      </c>
      <c r="D245" s="7" t="s">
        <v>188</v>
      </c>
      <c r="E245" s="5" t="s">
        <v>2</v>
      </c>
      <c r="F245" s="8">
        <f t="shared" si="7"/>
        <v>16</v>
      </c>
      <c r="G245" s="8"/>
      <c r="H245" s="8">
        <v>16</v>
      </c>
      <c r="I245" s="9"/>
      <c r="J245" s="10"/>
      <c r="K245" s="10"/>
      <c r="L245" s="10">
        <v>24000</v>
      </c>
      <c r="M245" s="5"/>
    </row>
    <row r="246" spans="1:13" ht="40.5" customHeight="1">
      <c r="A246" s="6">
        <f>SUBTOTAL(3,$B$6:$B246)</f>
        <v>241</v>
      </c>
      <c r="B246" s="5" t="s">
        <v>5</v>
      </c>
      <c r="C246" s="5" t="s">
        <v>22</v>
      </c>
      <c r="D246" s="7" t="s">
        <v>187</v>
      </c>
      <c r="E246" s="5" t="s">
        <v>2</v>
      </c>
      <c r="F246" s="8">
        <f t="shared" si="7"/>
        <v>12.734999999999999</v>
      </c>
      <c r="G246" s="8"/>
      <c r="H246" s="8">
        <v>12.734999999999999</v>
      </c>
      <c r="I246" s="9"/>
      <c r="J246" s="10"/>
      <c r="K246" s="10"/>
      <c r="L246" s="10">
        <v>13000</v>
      </c>
      <c r="M246" s="5"/>
    </row>
    <row r="247" spans="1:13" ht="40.5" customHeight="1">
      <c r="A247" s="6">
        <f>SUBTOTAL(3,$B$6:$B247)</f>
        <v>242</v>
      </c>
      <c r="B247" s="5" t="s">
        <v>91</v>
      </c>
      <c r="C247" s="5" t="s">
        <v>90</v>
      </c>
      <c r="D247" s="7" t="s">
        <v>186</v>
      </c>
      <c r="E247" s="5" t="s">
        <v>6</v>
      </c>
      <c r="F247" s="8">
        <f t="shared" ref="F247:F258" si="8">SUM(G247:I247)</f>
        <v>0.9</v>
      </c>
      <c r="G247" s="8">
        <v>0.9</v>
      </c>
      <c r="H247" s="8"/>
      <c r="I247" s="9"/>
      <c r="J247" s="10">
        <v>480</v>
      </c>
      <c r="K247" s="10"/>
      <c r="L247" s="10">
        <v>8354</v>
      </c>
      <c r="M247" s="5"/>
    </row>
    <row r="248" spans="1:13" ht="40.5" customHeight="1">
      <c r="A248" s="6">
        <f>SUBTOTAL(3,$B$6:$B248)</f>
        <v>243</v>
      </c>
      <c r="B248" s="5" t="s">
        <v>91</v>
      </c>
      <c r="C248" s="5" t="s">
        <v>98</v>
      </c>
      <c r="D248" s="7" t="s">
        <v>185</v>
      </c>
      <c r="E248" s="5" t="s">
        <v>2</v>
      </c>
      <c r="F248" s="8">
        <f t="shared" si="8"/>
        <v>0.95699999999999996</v>
      </c>
      <c r="G248" s="8">
        <v>0.95699999999999996</v>
      </c>
      <c r="H248" s="8"/>
      <c r="I248" s="9"/>
      <c r="J248" s="10">
        <v>600</v>
      </c>
      <c r="K248" s="10"/>
      <c r="L248" s="10">
        <v>10000</v>
      </c>
      <c r="M248" s="5"/>
    </row>
    <row r="249" spans="1:13" ht="40.5" customHeight="1">
      <c r="A249" s="6">
        <f>SUBTOTAL(3,$B$6:$B249)</f>
        <v>244</v>
      </c>
      <c r="B249" s="5" t="s">
        <v>91</v>
      </c>
      <c r="C249" s="5" t="s">
        <v>90</v>
      </c>
      <c r="D249" s="7" t="s">
        <v>184</v>
      </c>
      <c r="E249" s="5" t="s">
        <v>2</v>
      </c>
      <c r="F249" s="8">
        <f t="shared" si="8"/>
        <v>4.97</v>
      </c>
      <c r="G249" s="8"/>
      <c r="H249" s="8">
        <v>4.97</v>
      </c>
      <c r="I249" s="9"/>
      <c r="J249" s="10">
        <v>550</v>
      </c>
      <c r="K249" s="10"/>
      <c r="L249" s="10">
        <v>8700</v>
      </c>
      <c r="M249" s="5"/>
    </row>
    <row r="250" spans="1:13" ht="40.5" customHeight="1">
      <c r="A250" s="6">
        <f>SUBTOTAL(3,$B$6:$B250)</f>
        <v>245</v>
      </c>
      <c r="B250" s="5" t="s">
        <v>165</v>
      </c>
      <c r="C250" s="5"/>
      <c r="D250" s="7" t="s">
        <v>183</v>
      </c>
      <c r="E250" s="5" t="s">
        <v>6</v>
      </c>
      <c r="F250" s="8">
        <f t="shared" si="8"/>
        <v>7.28</v>
      </c>
      <c r="G250" s="8">
        <v>7.28</v>
      </c>
      <c r="H250" s="8"/>
      <c r="I250" s="9"/>
      <c r="J250" s="10">
        <v>3003</v>
      </c>
      <c r="K250" s="10"/>
      <c r="L250" s="10">
        <v>14560</v>
      </c>
      <c r="M250" s="5"/>
    </row>
    <row r="251" spans="1:13" ht="40.5" customHeight="1">
      <c r="A251" s="6">
        <f>SUBTOTAL(3,$B$6:$B251)</f>
        <v>246</v>
      </c>
      <c r="B251" s="5" t="s">
        <v>91</v>
      </c>
      <c r="C251" s="5" t="s">
        <v>98</v>
      </c>
      <c r="D251" s="7" t="s">
        <v>182</v>
      </c>
      <c r="E251" s="5" t="s">
        <v>2</v>
      </c>
      <c r="F251" s="8">
        <f t="shared" si="8"/>
        <v>0.7</v>
      </c>
      <c r="G251" s="8">
        <v>0.7</v>
      </c>
      <c r="H251" s="8"/>
      <c r="I251" s="9"/>
      <c r="J251" s="10"/>
      <c r="K251" s="10">
        <v>396</v>
      </c>
      <c r="L251" s="10">
        <v>9000</v>
      </c>
      <c r="M251" s="5"/>
    </row>
    <row r="252" spans="1:13" ht="40.5" customHeight="1">
      <c r="A252" s="6">
        <f>SUBTOTAL(3,$B$6:$B252)</f>
        <v>247</v>
      </c>
      <c r="B252" s="5" t="s">
        <v>91</v>
      </c>
      <c r="C252" s="5" t="s">
        <v>98</v>
      </c>
      <c r="D252" s="7" t="s">
        <v>181</v>
      </c>
      <c r="E252" s="5" t="s">
        <v>2</v>
      </c>
      <c r="F252" s="8">
        <f t="shared" si="8"/>
        <v>0.7</v>
      </c>
      <c r="G252" s="8">
        <v>0.7</v>
      </c>
      <c r="H252" s="8"/>
      <c r="I252" s="9"/>
      <c r="J252" s="10"/>
      <c r="K252" s="10">
        <v>550</v>
      </c>
      <c r="L252" s="10">
        <v>9200</v>
      </c>
      <c r="M252" s="5"/>
    </row>
    <row r="253" spans="1:13" ht="40.5" customHeight="1">
      <c r="A253" s="6">
        <f>SUBTOTAL(3,$B$6:$B253)</f>
        <v>248</v>
      </c>
      <c r="B253" s="5" t="s">
        <v>91</v>
      </c>
      <c r="C253" s="5" t="s">
        <v>98</v>
      </c>
      <c r="D253" s="7" t="s">
        <v>180</v>
      </c>
      <c r="E253" s="5" t="s">
        <v>2</v>
      </c>
      <c r="F253" s="8">
        <f t="shared" si="8"/>
        <v>1.1399999999999999</v>
      </c>
      <c r="G253" s="8">
        <v>1.1399999999999999</v>
      </c>
      <c r="H253" s="8"/>
      <c r="I253" s="9"/>
      <c r="J253" s="10">
        <v>620</v>
      </c>
      <c r="K253" s="10"/>
      <c r="L253" s="10">
        <v>9500</v>
      </c>
      <c r="M253" s="5"/>
    </row>
    <row r="254" spans="1:13" ht="40.5" customHeight="1">
      <c r="A254" s="6">
        <f>SUBTOTAL(3,$B$6:$B254)</f>
        <v>249</v>
      </c>
      <c r="B254" s="5" t="s">
        <v>91</v>
      </c>
      <c r="C254" s="5" t="s">
        <v>98</v>
      </c>
      <c r="D254" s="7" t="s">
        <v>179</v>
      </c>
      <c r="E254" s="5" t="s">
        <v>6</v>
      </c>
      <c r="F254" s="8">
        <f t="shared" si="8"/>
        <v>0.8</v>
      </c>
      <c r="G254" s="8">
        <v>0.8</v>
      </c>
      <c r="H254" s="8"/>
      <c r="I254" s="9"/>
      <c r="J254" s="10">
        <v>450</v>
      </c>
      <c r="K254" s="10"/>
      <c r="L254" s="10">
        <v>8000</v>
      </c>
      <c r="M254" s="5"/>
    </row>
    <row r="255" spans="1:13" ht="40.5" customHeight="1">
      <c r="A255" s="6">
        <f>SUBTOTAL(3,$B$6:$B255)</f>
        <v>250</v>
      </c>
      <c r="B255" s="5" t="s">
        <v>165</v>
      </c>
      <c r="C255" s="5"/>
      <c r="D255" s="7" t="s">
        <v>178</v>
      </c>
      <c r="E255" s="5" t="s">
        <v>2</v>
      </c>
      <c r="F255" s="8">
        <f t="shared" si="8"/>
        <v>39</v>
      </c>
      <c r="G255" s="8">
        <v>39</v>
      </c>
      <c r="H255" s="8"/>
      <c r="I255" s="9"/>
      <c r="J255" s="10">
        <v>5720</v>
      </c>
      <c r="K255" s="10"/>
      <c r="L255" s="10">
        <v>109032</v>
      </c>
      <c r="M255" s="5"/>
    </row>
    <row r="256" spans="1:13" ht="40.5" customHeight="1">
      <c r="A256" s="6">
        <f>SUBTOTAL(3,$B$6:$B256)</f>
        <v>251</v>
      </c>
      <c r="B256" s="5" t="s">
        <v>91</v>
      </c>
      <c r="C256" s="5" t="s">
        <v>98</v>
      </c>
      <c r="D256" s="7" t="s">
        <v>177</v>
      </c>
      <c r="E256" s="5" t="s">
        <v>2</v>
      </c>
      <c r="F256" s="8">
        <f t="shared" si="8"/>
        <v>0.8</v>
      </c>
      <c r="G256" s="8">
        <v>0.8</v>
      </c>
      <c r="H256" s="8"/>
      <c r="I256" s="9"/>
      <c r="J256" s="10"/>
      <c r="K256" s="10">
        <v>465</v>
      </c>
      <c r="L256" s="10">
        <v>14000</v>
      </c>
      <c r="M256" s="5"/>
    </row>
    <row r="257" spans="1:13" ht="40.5" customHeight="1">
      <c r="A257" s="6">
        <f>SUBTOTAL(3,$B$6:$B257)</f>
        <v>252</v>
      </c>
      <c r="B257" s="5" t="s">
        <v>91</v>
      </c>
      <c r="C257" s="5" t="s">
        <v>98</v>
      </c>
      <c r="D257" s="7" t="s">
        <v>176</v>
      </c>
      <c r="E257" s="5" t="s">
        <v>2</v>
      </c>
      <c r="F257" s="8">
        <f t="shared" si="8"/>
        <v>0.8</v>
      </c>
      <c r="G257" s="8">
        <v>0.8</v>
      </c>
      <c r="H257" s="8"/>
      <c r="I257" s="9"/>
      <c r="J257" s="10">
        <v>450</v>
      </c>
      <c r="K257" s="10"/>
      <c r="L257" s="10">
        <v>8000</v>
      </c>
      <c r="M257" s="5"/>
    </row>
    <row r="258" spans="1:13" ht="40.5" customHeight="1">
      <c r="A258" s="6">
        <f>SUBTOTAL(3,$B$6:$B258)</f>
        <v>253</v>
      </c>
      <c r="B258" s="5" t="s">
        <v>163</v>
      </c>
      <c r="C258" s="5"/>
      <c r="D258" s="7" t="s">
        <v>175</v>
      </c>
      <c r="E258" s="5" t="s">
        <v>2</v>
      </c>
      <c r="F258" s="8">
        <f t="shared" si="8"/>
        <v>25.614000000000001</v>
      </c>
      <c r="G258" s="8">
        <v>25.614000000000001</v>
      </c>
      <c r="H258" s="8"/>
      <c r="I258" s="9"/>
      <c r="J258" s="10">
        <v>1900</v>
      </c>
      <c r="K258" s="10">
        <v>500</v>
      </c>
      <c r="L258" s="10">
        <v>135383.91</v>
      </c>
      <c r="M258" s="5"/>
    </row>
    <row r="259" spans="1:13" ht="40.5" customHeight="1">
      <c r="A259" s="6">
        <f>SUBTOTAL(3,$B$6:$B259)</f>
        <v>254</v>
      </c>
      <c r="B259" s="5" t="s">
        <v>163</v>
      </c>
      <c r="C259" s="5"/>
      <c r="D259" s="7" t="s">
        <v>174</v>
      </c>
      <c r="E259" s="5" t="s">
        <v>2</v>
      </c>
      <c r="F259" s="8">
        <v>49.869</v>
      </c>
      <c r="G259" s="8">
        <v>49.869</v>
      </c>
      <c r="H259" s="8"/>
      <c r="I259" s="9"/>
      <c r="J259" s="10"/>
      <c r="K259" s="10"/>
      <c r="L259" s="10">
        <v>204281</v>
      </c>
      <c r="M259" s="5"/>
    </row>
    <row r="260" spans="1:13" ht="40.5" customHeight="1">
      <c r="A260" s="6">
        <f>SUBTOTAL(3,$B$6:$B260)</f>
        <v>255</v>
      </c>
      <c r="B260" s="5" t="s">
        <v>91</v>
      </c>
      <c r="C260" s="5" t="s">
        <v>90</v>
      </c>
      <c r="D260" s="7" t="s">
        <v>173</v>
      </c>
      <c r="E260" s="5" t="s">
        <v>2</v>
      </c>
      <c r="F260" s="8">
        <v>7.8339999999999996</v>
      </c>
      <c r="G260" s="8">
        <v>7.8339999999999996</v>
      </c>
      <c r="H260" s="8"/>
      <c r="I260" s="9"/>
      <c r="J260" s="10"/>
      <c r="K260" s="10"/>
      <c r="L260" s="10">
        <v>30178</v>
      </c>
      <c r="M260" s="5"/>
    </row>
    <row r="261" spans="1:13" ht="40.5" customHeight="1">
      <c r="A261" s="6">
        <f>SUBTOTAL(3,$B$6:$B261)</f>
        <v>256</v>
      </c>
      <c r="B261" s="5" t="s">
        <v>163</v>
      </c>
      <c r="C261" s="5"/>
      <c r="D261" s="7" t="s">
        <v>172</v>
      </c>
      <c r="E261" s="5" t="s">
        <v>2</v>
      </c>
      <c r="F261" s="8">
        <v>8.68</v>
      </c>
      <c r="G261" s="8"/>
      <c r="H261" s="8">
        <v>8.68</v>
      </c>
      <c r="I261" s="9"/>
      <c r="J261" s="10"/>
      <c r="K261" s="10"/>
      <c r="L261" s="10">
        <v>66579</v>
      </c>
      <c r="M261" s="5"/>
    </row>
    <row r="262" spans="1:13" ht="40.5" customHeight="1">
      <c r="A262" s="6">
        <f>SUBTOTAL(3,$B$6:$B262)</f>
        <v>257</v>
      </c>
      <c r="B262" s="5" t="s">
        <v>91</v>
      </c>
      <c r="C262" s="5" t="s">
        <v>98</v>
      </c>
      <c r="D262" s="7" t="s">
        <v>171</v>
      </c>
      <c r="E262" s="5" t="s">
        <v>2</v>
      </c>
      <c r="F262" s="8">
        <f>SUM(G262:I262)</f>
        <v>0.8</v>
      </c>
      <c r="G262" s="8">
        <v>0.8</v>
      </c>
      <c r="H262" s="8"/>
      <c r="I262" s="9"/>
      <c r="J262" s="10">
        <v>450</v>
      </c>
      <c r="K262" s="10"/>
      <c r="L262" s="10">
        <v>7000</v>
      </c>
      <c r="M262" s="5"/>
    </row>
    <row r="263" spans="1:13" ht="40.5" customHeight="1">
      <c r="A263" s="6">
        <f>SUBTOTAL(3,$B$6:$B263)</f>
        <v>258</v>
      </c>
      <c r="B263" s="5" t="s">
        <v>168</v>
      </c>
      <c r="C263" s="5" t="s">
        <v>170</v>
      </c>
      <c r="D263" s="7" t="s">
        <v>169</v>
      </c>
      <c r="E263" s="5" t="s">
        <v>2</v>
      </c>
      <c r="F263" s="8">
        <f>SUM(G263:I263)</f>
        <v>11.42</v>
      </c>
      <c r="G263" s="8">
        <v>11.42</v>
      </c>
      <c r="H263" s="8"/>
      <c r="I263" s="9"/>
      <c r="J263" s="10"/>
      <c r="K263" s="10"/>
      <c r="L263" s="10">
        <v>17130</v>
      </c>
      <c r="M263" s="5"/>
    </row>
    <row r="264" spans="1:13" ht="40.5" customHeight="1">
      <c r="A264" s="6">
        <f>SUBTOTAL(3,$B$6:$B264)</f>
        <v>259</v>
      </c>
      <c r="B264" s="5" t="s">
        <v>168</v>
      </c>
      <c r="C264" s="5" t="s">
        <v>167</v>
      </c>
      <c r="D264" s="7" t="s">
        <v>166</v>
      </c>
      <c r="E264" s="5" t="s">
        <v>2</v>
      </c>
      <c r="F264" s="8">
        <v>9.8879999999999999</v>
      </c>
      <c r="G264" s="8"/>
      <c r="H264" s="8">
        <v>9.8879999999999999</v>
      </c>
      <c r="I264" s="9"/>
      <c r="J264" s="10"/>
      <c r="K264" s="10"/>
      <c r="L264" s="10">
        <v>56000</v>
      </c>
      <c r="M264" s="5"/>
    </row>
    <row r="265" spans="1:13" ht="40.5" customHeight="1">
      <c r="A265" s="6">
        <f>SUBTOTAL(3,$B$6:$B265)</f>
        <v>260</v>
      </c>
      <c r="B265" s="5" t="s">
        <v>165</v>
      </c>
      <c r="C265" s="5"/>
      <c r="D265" s="7" t="s">
        <v>164</v>
      </c>
      <c r="E265" s="5" t="s">
        <v>2</v>
      </c>
      <c r="F265" s="8">
        <f>SUM(G265:I265)</f>
        <v>5.0999999999999996</v>
      </c>
      <c r="G265" s="8">
        <v>5.0999999999999996</v>
      </c>
      <c r="H265" s="8"/>
      <c r="I265" s="9"/>
      <c r="J265" s="10"/>
      <c r="K265" s="10"/>
      <c r="L265" s="10">
        <v>15600</v>
      </c>
      <c r="M265" s="5"/>
    </row>
    <row r="266" spans="1:13" ht="40.5" customHeight="1">
      <c r="A266" s="6">
        <f>SUBTOTAL(3,$B$6:$B266)</f>
        <v>261</v>
      </c>
      <c r="B266" s="5" t="s">
        <v>163</v>
      </c>
      <c r="C266" s="5"/>
      <c r="D266" s="7" t="s">
        <v>162</v>
      </c>
      <c r="E266" s="5" t="s">
        <v>2</v>
      </c>
      <c r="F266" s="8">
        <v>17.09</v>
      </c>
      <c r="G266" s="8">
        <v>17.09</v>
      </c>
      <c r="H266" s="8"/>
      <c r="I266" s="9"/>
      <c r="J266" s="10"/>
      <c r="K266" s="10"/>
      <c r="L266" s="10">
        <v>62260</v>
      </c>
      <c r="M266" s="5"/>
    </row>
    <row r="267" spans="1:13" ht="40.5" customHeight="1">
      <c r="A267" s="6">
        <f>SUBTOTAL(3,$B$6:$B267)</f>
        <v>262</v>
      </c>
      <c r="B267" s="5" t="s">
        <v>160</v>
      </c>
      <c r="C267" s="5" t="s">
        <v>159</v>
      </c>
      <c r="D267" s="7" t="s">
        <v>158</v>
      </c>
      <c r="E267" s="5" t="s">
        <v>2</v>
      </c>
      <c r="F267" s="8">
        <f t="shared" ref="F267:F294" si="9">SUM(G267:I267)</f>
        <v>5.26</v>
      </c>
      <c r="G267" s="8">
        <v>5.26</v>
      </c>
      <c r="H267" s="8"/>
      <c r="I267" s="9"/>
      <c r="J267" s="10"/>
      <c r="K267" s="10"/>
      <c r="L267" s="10">
        <v>35000</v>
      </c>
      <c r="M267" s="5"/>
    </row>
    <row r="268" spans="1:13" ht="40.5" customHeight="1">
      <c r="A268" s="6">
        <f>SUBTOTAL(3,$B$6:$B268)</f>
        <v>263</v>
      </c>
      <c r="B268" s="5" t="s">
        <v>153</v>
      </c>
      <c r="C268" s="5" t="s">
        <v>157</v>
      </c>
      <c r="D268" s="7" t="s">
        <v>156</v>
      </c>
      <c r="E268" s="5" t="s">
        <v>2</v>
      </c>
      <c r="F268" s="8">
        <f t="shared" si="9"/>
        <v>11.5</v>
      </c>
      <c r="G268" s="8">
        <v>11.5</v>
      </c>
      <c r="H268" s="8"/>
      <c r="I268" s="9"/>
      <c r="J268" s="10">
        <v>150</v>
      </c>
      <c r="K268" s="10">
        <v>1550</v>
      </c>
      <c r="L268" s="10">
        <v>34500</v>
      </c>
      <c r="M268" s="5"/>
    </row>
    <row r="269" spans="1:13" ht="40.5" customHeight="1">
      <c r="A269" s="6">
        <f>SUBTOTAL(3,$B$6:$B269)</f>
        <v>264</v>
      </c>
      <c r="B269" s="5" t="s">
        <v>153</v>
      </c>
      <c r="C269" s="5" t="s">
        <v>155</v>
      </c>
      <c r="D269" s="7" t="s">
        <v>154</v>
      </c>
      <c r="E269" s="5" t="s">
        <v>2</v>
      </c>
      <c r="F269" s="8">
        <f t="shared" si="9"/>
        <v>44.5</v>
      </c>
      <c r="G269" s="8">
        <v>44.5</v>
      </c>
      <c r="H269" s="8"/>
      <c r="I269" s="9"/>
      <c r="J269" s="10"/>
      <c r="K269" s="10"/>
      <c r="L269" s="10">
        <v>133500</v>
      </c>
      <c r="M269" s="5"/>
    </row>
    <row r="270" spans="1:13" ht="40.5" customHeight="1">
      <c r="A270" s="6">
        <f>SUBTOTAL(3,$B$6:$B270)</f>
        <v>265</v>
      </c>
      <c r="B270" s="5" t="s">
        <v>153</v>
      </c>
      <c r="C270" s="5" t="s">
        <v>152</v>
      </c>
      <c r="D270" s="7" t="s">
        <v>151</v>
      </c>
      <c r="E270" s="5" t="s">
        <v>2</v>
      </c>
      <c r="F270" s="8">
        <f t="shared" si="9"/>
        <v>4.3899999999999997</v>
      </c>
      <c r="G270" s="8"/>
      <c r="H270" s="8">
        <v>4.3899999999999997</v>
      </c>
      <c r="I270" s="9"/>
      <c r="J270" s="10"/>
      <c r="K270" s="10"/>
      <c r="L270" s="10">
        <v>13000</v>
      </c>
      <c r="M270" s="5"/>
    </row>
    <row r="271" spans="1:13" ht="40.5" customHeight="1">
      <c r="A271" s="6">
        <f>SUBTOTAL(3,$B$6:$B271)</f>
        <v>266</v>
      </c>
      <c r="B271" s="5" t="s">
        <v>149</v>
      </c>
      <c r="C271" s="5" t="s">
        <v>148</v>
      </c>
      <c r="D271" s="7" t="s">
        <v>150</v>
      </c>
      <c r="E271" s="5" t="s">
        <v>2</v>
      </c>
      <c r="F271" s="8">
        <f t="shared" si="9"/>
        <v>21</v>
      </c>
      <c r="G271" s="8">
        <v>21</v>
      </c>
      <c r="H271" s="8"/>
      <c r="I271" s="9"/>
      <c r="J271" s="10"/>
      <c r="K271" s="10"/>
      <c r="L271" s="10">
        <v>52500</v>
      </c>
      <c r="M271" s="5"/>
    </row>
    <row r="272" spans="1:13" ht="40.5" customHeight="1">
      <c r="A272" s="6">
        <f>SUBTOTAL(3,$B$6:$B272)</f>
        <v>267</v>
      </c>
      <c r="B272" s="5" t="s">
        <v>149</v>
      </c>
      <c r="C272" s="5" t="s">
        <v>148</v>
      </c>
      <c r="D272" s="7" t="s">
        <v>147</v>
      </c>
      <c r="E272" s="5" t="s">
        <v>2</v>
      </c>
      <c r="F272" s="8">
        <f t="shared" si="9"/>
        <v>8.3000000000000007</v>
      </c>
      <c r="G272" s="8">
        <v>8.3000000000000007</v>
      </c>
      <c r="H272" s="8"/>
      <c r="I272" s="9"/>
      <c r="J272" s="10"/>
      <c r="K272" s="10"/>
      <c r="L272" s="10">
        <v>12450.000000000002</v>
      </c>
      <c r="M272" s="5"/>
    </row>
    <row r="273" spans="1:13" ht="40.5" customHeight="1">
      <c r="A273" s="6">
        <f>SUBTOTAL(3,$B$6:$B273)</f>
        <v>268</v>
      </c>
      <c r="B273" s="5" t="s">
        <v>143</v>
      </c>
      <c r="C273" s="5" t="s">
        <v>145</v>
      </c>
      <c r="D273" s="7" t="s">
        <v>146</v>
      </c>
      <c r="E273" s="5" t="s">
        <v>2</v>
      </c>
      <c r="F273" s="8">
        <f t="shared" si="9"/>
        <v>7.79</v>
      </c>
      <c r="G273" s="8">
        <v>7.79</v>
      </c>
      <c r="H273" s="8"/>
      <c r="I273" s="9"/>
      <c r="J273" s="10"/>
      <c r="K273" s="10"/>
      <c r="L273" s="10">
        <v>25200</v>
      </c>
      <c r="M273" s="5"/>
    </row>
    <row r="274" spans="1:13" ht="40.5" customHeight="1">
      <c r="A274" s="6">
        <f>SUBTOTAL(3,$B$6:$B274)</f>
        <v>269</v>
      </c>
      <c r="B274" s="5" t="s">
        <v>143</v>
      </c>
      <c r="C274" s="5" t="s">
        <v>145</v>
      </c>
      <c r="D274" s="7" t="s">
        <v>144</v>
      </c>
      <c r="E274" s="5" t="s">
        <v>2</v>
      </c>
      <c r="F274" s="8">
        <f t="shared" si="9"/>
        <v>27.4</v>
      </c>
      <c r="G274" s="8">
        <v>27.4</v>
      </c>
      <c r="H274" s="8"/>
      <c r="I274" s="9"/>
      <c r="J274" s="10"/>
      <c r="K274" s="10"/>
      <c r="L274" s="10">
        <v>41100</v>
      </c>
      <c r="M274" s="5"/>
    </row>
    <row r="275" spans="1:13" ht="40.5" customHeight="1">
      <c r="A275" s="6">
        <f>SUBTOTAL(3,$B$6:$B275)</f>
        <v>270</v>
      </c>
      <c r="B275" s="5" t="s">
        <v>143</v>
      </c>
      <c r="C275" s="5" t="s">
        <v>142</v>
      </c>
      <c r="D275" s="7" t="s">
        <v>524</v>
      </c>
      <c r="E275" s="5" t="s">
        <v>103</v>
      </c>
      <c r="F275" s="8">
        <f t="shared" si="9"/>
        <v>31.58</v>
      </c>
      <c r="G275" s="8">
        <v>31.58</v>
      </c>
      <c r="H275" s="8"/>
      <c r="I275" s="9"/>
      <c r="J275" s="10"/>
      <c r="K275" s="10"/>
      <c r="L275" s="10">
        <v>374580</v>
      </c>
      <c r="M275" s="5"/>
    </row>
    <row r="276" spans="1:13" ht="40.5" customHeight="1">
      <c r="A276" s="6">
        <f>SUBTOTAL(3,$B$6:$B276)</f>
        <v>271</v>
      </c>
      <c r="B276" s="25" t="s">
        <v>143</v>
      </c>
      <c r="C276" s="25" t="s">
        <v>520</v>
      </c>
      <c r="D276" s="7" t="s">
        <v>525</v>
      </c>
      <c r="E276" s="25" t="s">
        <v>6</v>
      </c>
      <c r="F276" s="8">
        <f t="shared" si="9"/>
        <v>30.3</v>
      </c>
      <c r="G276" s="8">
        <v>30.3</v>
      </c>
      <c r="H276" s="8"/>
      <c r="I276" s="9"/>
      <c r="J276" s="10"/>
      <c r="K276" s="10"/>
      <c r="L276" s="10">
        <v>312800</v>
      </c>
      <c r="M276" s="25"/>
    </row>
    <row r="277" spans="1:13" ht="40.5" customHeight="1">
      <c r="A277" s="6">
        <f>SUBTOTAL(3,$B$6:$B277)</f>
        <v>272</v>
      </c>
      <c r="B277" s="25" t="s">
        <v>143</v>
      </c>
      <c r="C277" s="25" t="s">
        <v>521</v>
      </c>
      <c r="D277" s="7" t="s">
        <v>526</v>
      </c>
      <c r="E277" s="25" t="s">
        <v>6</v>
      </c>
      <c r="F277" s="8">
        <f t="shared" si="9"/>
        <v>19.736000000000001</v>
      </c>
      <c r="G277" s="8">
        <v>19.736000000000001</v>
      </c>
      <c r="H277" s="8"/>
      <c r="I277" s="9"/>
      <c r="J277" s="10"/>
      <c r="K277" s="10"/>
      <c r="L277" s="10">
        <v>193255</v>
      </c>
      <c r="M277" s="25"/>
    </row>
    <row r="278" spans="1:13" ht="40.5" customHeight="1">
      <c r="A278" s="6">
        <f>SUBTOTAL(3,$B$6:$B278)</f>
        <v>273</v>
      </c>
      <c r="B278" s="5" t="s">
        <v>141</v>
      </c>
      <c r="C278" s="5" t="s">
        <v>140</v>
      </c>
      <c r="D278" s="7" t="s">
        <v>139</v>
      </c>
      <c r="E278" s="5" t="s">
        <v>103</v>
      </c>
      <c r="F278" s="8">
        <f t="shared" si="9"/>
        <v>27.55</v>
      </c>
      <c r="G278" s="8">
        <v>27.55</v>
      </c>
      <c r="H278" s="8"/>
      <c r="I278" s="9"/>
      <c r="J278" s="10"/>
      <c r="K278" s="10"/>
      <c r="L278" s="10">
        <v>41325</v>
      </c>
      <c r="M278" s="5"/>
    </row>
    <row r="279" spans="1:13" ht="40.5" customHeight="1">
      <c r="A279" s="6">
        <f>SUBTOTAL(3,$B$6:$B279)</f>
        <v>274</v>
      </c>
      <c r="B279" s="5" t="s">
        <v>133</v>
      </c>
      <c r="C279" s="5" t="s">
        <v>138</v>
      </c>
      <c r="D279" s="7" t="s">
        <v>137</v>
      </c>
      <c r="E279" s="5" t="s">
        <v>2</v>
      </c>
      <c r="F279" s="8">
        <f t="shared" si="9"/>
        <v>15</v>
      </c>
      <c r="G279" s="8">
        <v>15</v>
      </c>
      <c r="H279" s="8"/>
      <c r="I279" s="9"/>
      <c r="J279" s="10"/>
      <c r="K279" s="10"/>
      <c r="L279" s="10">
        <v>45000</v>
      </c>
      <c r="M279" s="5"/>
    </row>
    <row r="280" spans="1:13" ht="40.5" customHeight="1">
      <c r="A280" s="6">
        <f>SUBTOTAL(3,$B$6:$B280)</f>
        <v>275</v>
      </c>
      <c r="B280" s="5" t="s">
        <v>133</v>
      </c>
      <c r="C280" s="5" t="s">
        <v>135</v>
      </c>
      <c r="D280" s="7" t="s">
        <v>136</v>
      </c>
      <c r="E280" s="5" t="s">
        <v>2</v>
      </c>
      <c r="F280" s="8">
        <f t="shared" si="9"/>
        <v>41.5</v>
      </c>
      <c r="G280" s="8">
        <v>41.5</v>
      </c>
      <c r="H280" s="8"/>
      <c r="I280" s="9"/>
      <c r="J280" s="10"/>
      <c r="K280" s="10"/>
      <c r="L280" s="10">
        <v>124500</v>
      </c>
      <c r="M280" s="5"/>
    </row>
    <row r="281" spans="1:13" ht="40.5" customHeight="1">
      <c r="A281" s="6">
        <f>SUBTOTAL(3,$B$6:$B281)</f>
        <v>276</v>
      </c>
      <c r="B281" s="5" t="s">
        <v>133</v>
      </c>
      <c r="C281" s="5" t="s">
        <v>135</v>
      </c>
      <c r="D281" s="7" t="s">
        <v>134</v>
      </c>
      <c r="E281" s="5" t="s">
        <v>103</v>
      </c>
      <c r="F281" s="8">
        <f t="shared" si="9"/>
        <v>12.8</v>
      </c>
      <c r="G281" s="8">
        <v>12.8</v>
      </c>
      <c r="H281" s="8"/>
      <c r="I281" s="9"/>
      <c r="J281" s="10"/>
      <c r="K281" s="10"/>
      <c r="L281" s="10">
        <v>55000</v>
      </c>
      <c r="M281" s="5"/>
    </row>
    <row r="282" spans="1:13" ht="40.5" customHeight="1">
      <c r="A282" s="6">
        <f>SUBTOTAL(3,$B$6:$B282)</f>
        <v>277</v>
      </c>
      <c r="B282" s="5" t="s">
        <v>133</v>
      </c>
      <c r="C282" s="5" t="s">
        <v>132</v>
      </c>
      <c r="D282" s="7" t="s">
        <v>131</v>
      </c>
      <c r="E282" s="5" t="s">
        <v>103</v>
      </c>
      <c r="F282" s="8">
        <f t="shared" si="9"/>
        <v>11.771000000000001</v>
      </c>
      <c r="G282" s="8">
        <v>11.771000000000001</v>
      </c>
      <c r="H282" s="8"/>
      <c r="I282" s="9"/>
      <c r="J282" s="10"/>
      <c r="K282" s="10"/>
      <c r="L282" s="10">
        <v>35313</v>
      </c>
      <c r="M282" s="5"/>
    </row>
    <row r="283" spans="1:13" ht="40.5" customHeight="1">
      <c r="A283" s="6">
        <f>SUBTOTAL(3,$B$6:$B283)</f>
        <v>278</v>
      </c>
      <c r="B283" s="5" t="s">
        <v>130</v>
      </c>
      <c r="C283" s="5" t="s">
        <v>129</v>
      </c>
      <c r="D283" s="7" t="s">
        <v>128</v>
      </c>
      <c r="E283" s="5" t="s">
        <v>2</v>
      </c>
      <c r="F283" s="8">
        <f t="shared" si="9"/>
        <v>13.4</v>
      </c>
      <c r="G283" s="8">
        <v>13.4</v>
      </c>
      <c r="H283" s="8"/>
      <c r="I283" s="9"/>
      <c r="J283" s="10"/>
      <c r="K283" s="10"/>
      <c r="L283" s="10">
        <v>16000</v>
      </c>
      <c r="M283" s="5"/>
    </row>
    <row r="284" spans="1:13" ht="40.5" customHeight="1">
      <c r="A284" s="6">
        <f>SUBTOTAL(3,$B$6:$B284)</f>
        <v>279</v>
      </c>
      <c r="B284" s="5" t="s">
        <v>126</v>
      </c>
      <c r="C284" s="5" t="s">
        <v>125</v>
      </c>
      <c r="D284" s="7" t="s">
        <v>127</v>
      </c>
      <c r="E284" s="5" t="s">
        <v>2</v>
      </c>
      <c r="F284" s="8">
        <f t="shared" si="9"/>
        <v>11.119</v>
      </c>
      <c r="G284" s="8"/>
      <c r="H284" s="8">
        <v>11.119</v>
      </c>
      <c r="I284" s="9"/>
      <c r="J284" s="10"/>
      <c r="K284" s="10"/>
      <c r="L284" s="10">
        <v>16679</v>
      </c>
      <c r="M284" s="5"/>
    </row>
    <row r="285" spans="1:13" ht="40.5" customHeight="1">
      <c r="A285" s="6">
        <f>SUBTOTAL(3,$B$6:$B285)</f>
        <v>280</v>
      </c>
      <c r="B285" s="5" t="s">
        <v>126</v>
      </c>
      <c r="C285" s="5" t="s">
        <v>125</v>
      </c>
      <c r="D285" s="7" t="s">
        <v>124</v>
      </c>
      <c r="E285" s="5" t="s">
        <v>2</v>
      </c>
      <c r="F285" s="8">
        <f t="shared" si="9"/>
        <v>14.045</v>
      </c>
      <c r="G285" s="8"/>
      <c r="H285" s="8">
        <v>14.045</v>
      </c>
      <c r="I285" s="9"/>
      <c r="J285" s="10"/>
      <c r="K285" s="10"/>
      <c r="L285" s="10">
        <v>21067</v>
      </c>
      <c r="M285" s="5"/>
    </row>
    <row r="286" spans="1:13" ht="40.5" customHeight="1">
      <c r="A286" s="6">
        <f>SUBTOTAL(3,$B$6:$B286)</f>
        <v>281</v>
      </c>
      <c r="B286" s="5" t="s">
        <v>122</v>
      </c>
      <c r="C286" s="5" t="s">
        <v>121</v>
      </c>
      <c r="D286" s="7" t="s">
        <v>123</v>
      </c>
      <c r="E286" s="5" t="s">
        <v>2</v>
      </c>
      <c r="F286" s="8">
        <f t="shared" si="9"/>
        <v>20.54</v>
      </c>
      <c r="G286" s="8">
        <v>20.54</v>
      </c>
      <c r="H286" s="8"/>
      <c r="I286" s="9"/>
      <c r="J286" s="10"/>
      <c r="K286" s="10"/>
      <c r="L286" s="10">
        <v>30810</v>
      </c>
      <c r="M286" s="5"/>
    </row>
    <row r="287" spans="1:13" ht="40.5" customHeight="1">
      <c r="A287" s="6">
        <f>SUBTOTAL(3,$B$6:$B287)</f>
        <v>282</v>
      </c>
      <c r="B287" s="5" t="s">
        <v>122</v>
      </c>
      <c r="C287" s="5" t="s">
        <v>121</v>
      </c>
      <c r="D287" s="7" t="s">
        <v>120</v>
      </c>
      <c r="E287" s="5" t="s">
        <v>2</v>
      </c>
      <c r="F287" s="8">
        <f t="shared" si="9"/>
        <v>9.74</v>
      </c>
      <c r="G287" s="8">
        <v>9.74</v>
      </c>
      <c r="H287" s="8"/>
      <c r="I287" s="9"/>
      <c r="J287" s="10"/>
      <c r="K287" s="10"/>
      <c r="L287" s="10">
        <v>14610</v>
      </c>
      <c r="M287" s="5"/>
    </row>
    <row r="288" spans="1:13" ht="40.5" customHeight="1">
      <c r="A288" s="6">
        <f>SUBTOTAL(3,$B$6:$B288)</f>
        <v>283</v>
      </c>
      <c r="B288" s="5" t="s">
        <v>117</v>
      </c>
      <c r="C288" s="5" t="s">
        <v>116</v>
      </c>
      <c r="D288" s="7" t="s">
        <v>119</v>
      </c>
      <c r="E288" s="5" t="s">
        <v>103</v>
      </c>
      <c r="F288" s="8">
        <f t="shared" si="9"/>
        <v>7.0220000000000002</v>
      </c>
      <c r="G288" s="8">
        <v>7.0220000000000002</v>
      </c>
      <c r="H288" s="8"/>
      <c r="I288" s="9"/>
      <c r="J288" s="10">
        <v>422</v>
      </c>
      <c r="K288" s="10"/>
      <c r="L288" s="10">
        <v>21066</v>
      </c>
      <c r="M288" s="5"/>
    </row>
    <row r="289" spans="1:13" ht="40.5" customHeight="1">
      <c r="A289" s="6">
        <f>SUBTOTAL(3,$B$6:$B289)</f>
        <v>284</v>
      </c>
      <c r="B289" s="5" t="s">
        <v>117</v>
      </c>
      <c r="C289" s="5" t="s">
        <v>116</v>
      </c>
      <c r="D289" s="7" t="s">
        <v>118</v>
      </c>
      <c r="E289" s="5" t="s">
        <v>2</v>
      </c>
      <c r="F289" s="8">
        <f t="shared" si="9"/>
        <v>4.9119999999999999</v>
      </c>
      <c r="G289" s="8">
        <v>4.9119999999999999</v>
      </c>
      <c r="H289" s="8"/>
      <c r="I289" s="9"/>
      <c r="J289" s="10">
        <v>106</v>
      </c>
      <c r="K289" s="10"/>
      <c r="L289" s="10">
        <v>14418</v>
      </c>
      <c r="M289" s="5"/>
    </row>
    <row r="290" spans="1:13" ht="40.5" customHeight="1">
      <c r="A290" s="6">
        <f>SUBTOTAL(3,$B$6:$B290)</f>
        <v>285</v>
      </c>
      <c r="B290" s="5" t="s">
        <v>117</v>
      </c>
      <c r="C290" s="5" t="s">
        <v>116</v>
      </c>
      <c r="D290" s="7" t="s">
        <v>115</v>
      </c>
      <c r="E290" s="5" t="s">
        <v>2</v>
      </c>
      <c r="F290" s="8">
        <f t="shared" si="9"/>
        <v>24</v>
      </c>
      <c r="G290" s="8">
        <v>13.7</v>
      </c>
      <c r="H290" s="8">
        <v>10.3</v>
      </c>
      <c r="I290" s="9"/>
      <c r="J290" s="10"/>
      <c r="K290" s="10"/>
      <c r="L290" s="10">
        <v>48160</v>
      </c>
      <c r="M290" s="5"/>
    </row>
    <row r="291" spans="1:13" ht="40.5" customHeight="1">
      <c r="A291" s="6">
        <f>SUBTOTAL(3,$B$6:$B291)</f>
        <v>286</v>
      </c>
      <c r="B291" s="5" t="s">
        <v>109</v>
      </c>
      <c r="C291" s="5" t="s">
        <v>114</v>
      </c>
      <c r="D291" s="7" t="s">
        <v>113</v>
      </c>
      <c r="E291" s="5" t="s">
        <v>2</v>
      </c>
      <c r="F291" s="8">
        <f t="shared" si="9"/>
        <v>17.8</v>
      </c>
      <c r="G291" s="8">
        <v>17.8</v>
      </c>
      <c r="H291" s="8"/>
      <c r="I291" s="9"/>
      <c r="J291" s="10"/>
      <c r="K291" s="10"/>
      <c r="L291" s="10">
        <v>32000</v>
      </c>
      <c r="M291" s="5"/>
    </row>
    <row r="292" spans="1:13" ht="40.5" customHeight="1">
      <c r="A292" s="6">
        <f>SUBTOTAL(3,$B$6:$B292)</f>
        <v>287</v>
      </c>
      <c r="B292" s="5" t="s">
        <v>109</v>
      </c>
      <c r="C292" s="5" t="s">
        <v>108</v>
      </c>
      <c r="D292" s="7" t="s">
        <v>112</v>
      </c>
      <c r="E292" s="5" t="s">
        <v>2</v>
      </c>
      <c r="F292" s="8">
        <f t="shared" si="9"/>
        <v>36</v>
      </c>
      <c r="G292" s="8">
        <v>36</v>
      </c>
      <c r="H292" s="8"/>
      <c r="I292" s="9"/>
      <c r="J292" s="10"/>
      <c r="K292" s="10"/>
      <c r="L292" s="10">
        <v>64400</v>
      </c>
      <c r="M292" s="5"/>
    </row>
    <row r="293" spans="1:13" ht="40.5" customHeight="1">
      <c r="A293" s="6">
        <f>SUBTOTAL(3,$B$6:$B293)</f>
        <v>288</v>
      </c>
      <c r="B293" s="5" t="s">
        <v>109</v>
      </c>
      <c r="C293" s="5" t="s">
        <v>111</v>
      </c>
      <c r="D293" s="7" t="s">
        <v>110</v>
      </c>
      <c r="E293" s="5" t="s">
        <v>2</v>
      </c>
      <c r="F293" s="8">
        <f t="shared" si="9"/>
        <v>14.05</v>
      </c>
      <c r="G293" s="8"/>
      <c r="H293" s="8">
        <v>14.05</v>
      </c>
      <c r="I293" s="9"/>
      <c r="J293" s="10"/>
      <c r="K293" s="10"/>
      <c r="L293" s="10">
        <v>12000</v>
      </c>
      <c r="M293" s="5"/>
    </row>
    <row r="294" spans="1:13" ht="40.5" customHeight="1">
      <c r="A294" s="6">
        <f>SUBTOTAL(3,$B$6:$B294)</f>
        <v>289</v>
      </c>
      <c r="B294" s="5" t="s">
        <v>109</v>
      </c>
      <c r="C294" s="5" t="s">
        <v>108</v>
      </c>
      <c r="D294" s="7" t="s">
        <v>107</v>
      </c>
      <c r="E294" s="5" t="s">
        <v>2</v>
      </c>
      <c r="F294" s="8">
        <f t="shared" si="9"/>
        <v>5.8</v>
      </c>
      <c r="G294" s="8">
        <v>5.8</v>
      </c>
      <c r="H294" s="8"/>
      <c r="I294" s="9"/>
      <c r="J294" s="10">
        <v>477</v>
      </c>
      <c r="K294" s="10"/>
      <c r="L294" s="10">
        <v>11189</v>
      </c>
      <c r="M294" s="5"/>
    </row>
    <row r="295" spans="1:13" ht="40.5" customHeight="1">
      <c r="A295" s="6">
        <f>SUBTOTAL(3,$B$6:$B295)</f>
        <v>290</v>
      </c>
      <c r="B295" s="5" t="s">
        <v>106</v>
      </c>
      <c r="C295" s="5" t="s">
        <v>105</v>
      </c>
      <c r="D295" s="7" t="s">
        <v>104</v>
      </c>
      <c r="E295" s="5" t="s">
        <v>103</v>
      </c>
      <c r="F295" s="8">
        <v>1.1000000000000001</v>
      </c>
      <c r="G295" s="8">
        <v>1.1000000000000001</v>
      </c>
      <c r="H295" s="8"/>
      <c r="I295" s="9"/>
      <c r="J295" s="10">
        <v>1100</v>
      </c>
      <c r="K295" s="10"/>
      <c r="L295" s="10">
        <v>12000</v>
      </c>
      <c r="M295" s="5"/>
    </row>
    <row r="296" spans="1:13" ht="40.5" customHeight="1">
      <c r="A296" s="6">
        <f>SUBTOTAL(3,$B$6:$B296)</f>
        <v>291</v>
      </c>
      <c r="B296" s="5" t="s">
        <v>102</v>
      </c>
      <c r="C296" s="5" t="s">
        <v>101</v>
      </c>
      <c r="D296" s="7" t="s">
        <v>100</v>
      </c>
      <c r="E296" s="5" t="s">
        <v>2</v>
      </c>
      <c r="F296" s="8">
        <f t="shared" ref="F296:F306" si="10">SUM(G296:I296)</f>
        <v>3.4</v>
      </c>
      <c r="G296" s="8"/>
      <c r="H296" s="8">
        <v>3.4</v>
      </c>
      <c r="I296" s="9"/>
      <c r="J296" s="10">
        <v>1500</v>
      </c>
      <c r="K296" s="10"/>
      <c r="L296" s="10">
        <v>15000</v>
      </c>
      <c r="M296" s="5"/>
    </row>
    <row r="297" spans="1:13" ht="40.5" customHeight="1">
      <c r="A297" s="6">
        <f>SUBTOTAL(3,$B$6:$B297)</f>
        <v>292</v>
      </c>
      <c r="B297" s="5" t="s">
        <v>91</v>
      </c>
      <c r="C297" s="5" t="s">
        <v>93</v>
      </c>
      <c r="D297" s="7" t="s">
        <v>99</v>
      </c>
      <c r="E297" s="5" t="s">
        <v>2</v>
      </c>
      <c r="F297" s="8">
        <f t="shared" si="10"/>
        <v>2.2690000000000001</v>
      </c>
      <c r="G297" s="8">
        <v>2.2690000000000001</v>
      </c>
      <c r="H297" s="8"/>
      <c r="I297" s="9"/>
      <c r="J297" s="10"/>
      <c r="K297" s="10"/>
      <c r="L297" s="10">
        <v>3403.5</v>
      </c>
      <c r="M297" s="5"/>
    </row>
    <row r="298" spans="1:13" ht="40.5" customHeight="1">
      <c r="A298" s="6">
        <f>SUBTOTAL(3,$B$6:$B298)</f>
        <v>293</v>
      </c>
      <c r="B298" s="5" t="s">
        <v>91</v>
      </c>
      <c r="C298" s="5" t="s">
        <v>98</v>
      </c>
      <c r="D298" s="7" t="s">
        <v>97</v>
      </c>
      <c r="E298" s="5" t="s">
        <v>2</v>
      </c>
      <c r="F298" s="8">
        <f t="shared" si="10"/>
        <v>4.3</v>
      </c>
      <c r="G298" s="8">
        <v>4.3</v>
      </c>
      <c r="H298" s="8"/>
      <c r="I298" s="9"/>
      <c r="J298" s="10"/>
      <c r="K298" s="10"/>
      <c r="L298" s="10">
        <v>13760</v>
      </c>
      <c r="M298" s="5"/>
    </row>
    <row r="299" spans="1:13" ht="40.5" customHeight="1">
      <c r="A299" s="6">
        <f>SUBTOTAL(3,$B$6:$B299)</f>
        <v>294</v>
      </c>
      <c r="B299" s="5" t="s">
        <v>91</v>
      </c>
      <c r="C299" s="5" t="s">
        <v>95</v>
      </c>
      <c r="D299" s="7" t="s">
        <v>96</v>
      </c>
      <c r="E299" s="5" t="s">
        <v>2</v>
      </c>
      <c r="F299" s="8">
        <f t="shared" si="10"/>
        <v>18.280999999999999</v>
      </c>
      <c r="G299" s="8"/>
      <c r="H299" s="8">
        <v>18.280999999999999</v>
      </c>
      <c r="I299" s="9"/>
      <c r="J299" s="10"/>
      <c r="K299" s="10"/>
      <c r="L299" s="10">
        <v>18281</v>
      </c>
      <c r="M299" s="5"/>
    </row>
    <row r="300" spans="1:13" ht="40.5" customHeight="1">
      <c r="A300" s="6">
        <f>SUBTOTAL(3,$B$6:$B300)</f>
        <v>295</v>
      </c>
      <c r="B300" s="5" t="s">
        <v>91</v>
      </c>
      <c r="C300" s="5" t="s">
        <v>95</v>
      </c>
      <c r="D300" s="7" t="s">
        <v>94</v>
      </c>
      <c r="E300" s="5" t="s">
        <v>2</v>
      </c>
      <c r="F300" s="8">
        <f t="shared" si="10"/>
        <v>9.77</v>
      </c>
      <c r="G300" s="8"/>
      <c r="H300" s="8">
        <v>4.3869999999999996</v>
      </c>
      <c r="I300" s="9">
        <v>5.383</v>
      </c>
      <c r="J300" s="10"/>
      <c r="K300" s="10"/>
      <c r="L300" s="10">
        <v>10000</v>
      </c>
      <c r="M300" s="5"/>
    </row>
    <row r="301" spans="1:13" ht="40.5" customHeight="1">
      <c r="A301" s="6">
        <f>SUBTOTAL(3,$B$6:$B301)</f>
        <v>296</v>
      </c>
      <c r="B301" s="5" t="s">
        <v>91</v>
      </c>
      <c r="C301" s="5" t="s">
        <v>93</v>
      </c>
      <c r="D301" s="7" t="s">
        <v>92</v>
      </c>
      <c r="E301" s="5" t="s">
        <v>2</v>
      </c>
      <c r="F301" s="8">
        <f t="shared" si="10"/>
        <v>4.5</v>
      </c>
      <c r="G301" s="8">
        <v>4.5</v>
      </c>
      <c r="H301" s="8"/>
      <c r="I301" s="9"/>
      <c r="J301" s="10"/>
      <c r="K301" s="10"/>
      <c r="L301" s="10">
        <v>8000</v>
      </c>
      <c r="M301" s="5"/>
    </row>
    <row r="302" spans="1:13" ht="40.5" customHeight="1">
      <c r="A302" s="6">
        <f>SUBTOTAL(3,$B$6:$B302)</f>
        <v>297</v>
      </c>
      <c r="B302" s="5" t="s">
        <v>91</v>
      </c>
      <c r="C302" s="5" t="s">
        <v>90</v>
      </c>
      <c r="D302" s="7" t="s">
        <v>89</v>
      </c>
      <c r="E302" s="5" t="s">
        <v>2</v>
      </c>
      <c r="F302" s="8">
        <f t="shared" si="10"/>
        <v>8.3109999999999999</v>
      </c>
      <c r="G302" s="8"/>
      <c r="H302" s="8">
        <v>8.3109999999999999</v>
      </c>
      <c r="I302" s="9"/>
      <c r="J302" s="10"/>
      <c r="K302" s="10"/>
      <c r="L302" s="10">
        <v>10000</v>
      </c>
      <c r="M302" s="5"/>
    </row>
    <row r="303" spans="1:13" ht="40.5" customHeight="1">
      <c r="A303" s="6">
        <f>SUBTOTAL(3,$B$6:$B303)</f>
        <v>298</v>
      </c>
      <c r="B303" s="5" t="s">
        <v>88</v>
      </c>
      <c r="C303" s="5" t="s">
        <v>87</v>
      </c>
      <c r="D303" s="7" t="s">
        <v>86</v>
      </c>
      <c r="E303" s="5" t="s">
        <v>6</v>
      </c>
      <c r="F303" s="8">
        <f t="shared" si="10"/>
        <v>15</v>
      </c>
      <c r="G303" s="8"/>
      <c r="H303" s="8">
        <v>15</v>
      </c>
      <c r="I303" s="9"/>
      <c r="J303" s="10"/>
      <c r="K303" s="10"/>
      <c r="L303" s="10">
        <v>16000</v>
      </c>
      <c r="M303" s="5"/>
    </row>
    <row r="304" spans="1:13" ht="40.5" customHeight="1">
      <c r="A304" s="6">
        <f>SUBTOTAL(3,$B$6:$B304)</f>
        <v>299</v>
      </c>
      <c r="B304" s="5" t="s">
        <v>84</v>
      </c>
      <c r="C304" s="5" t="s">
        <v>83</v>
      </c>
      <c r="D304" s="7" t="s">
        <v>85</v>
      </c>
      <c r="E304" s="5" t="s">
        <v>6</v>
      </c>
      <c r="F304" s="8">
        <f t="shared" si="10"/>
        <v>36</v>
      </c>
      <c r="G304" s="8"/>
      <c r="H304" s="8">
        <v>36</v>
      </c>
      <c r="I304" s="9"/>
      <c r="J304" s="10"/>
      <c r="K304" s="10"/>
      <c r="L304" s="10">
        <v>54000</v>
      </c>
      <c r="M304" s="5"/>
    </row>
    <row r="305" spans="1:13" ht="40.5" customHeight="1">
      <c r="A305" s="6">
        <f>SUBTOTAL(3,$B$6:$B305)</f>
        <v>300</v>
      </c>
      <c r="B305" s="5" t="s">
        <v>84</v>
      </c>
      <c r="C305" s="5" t="s">
        <v>83</v>
      </c>
      <c r="D305" s="7" t="s">
        <v>82</v>
      </c>
      <c r="E305" s="5" t="s">
        <v>2</v>
      </c>
      <c r="F305" s="8">
        <f t="shared" si="10"/>
        <v>10.3</v>
      </c>
      <c r="G305" s="8"/>
      <c r="H305" s="8"/>
      <c r="I305" s="9">
        <v>10.3</v>
      </c>
      <c r="J305" s="10"/>
      <c r="K305" s="10"/>
      <c r="L305" s="10">
        <v>10300</v>
      </c>
      <c r="M305" s="5"/>
    </row>
    <row r="306" spans="1:13" ht="40.5" customHeight="1">
      <c r="A306" s="6">
        <f>SUBTOTAL(3,$B$6:$B306)</f>
        <v>301</v>
      </c>
      <c r="B306" s="5" t="s">
        <v>81</v>
      </c>
      <c r="C306" s="5" t="s">
        <v>80</v>
      </c>
      <c r="D306" s="7" t="s">
        <v>79</v>
      </c>
      <c r="E306" s="5" t="s">
        <v>2</v>
      </c>
      <c r="F306" s="8">
        <f t="shared" si="10"/>
        <v>9.4429999999999996</v>
      </c>
      <c r="G306" s="8">
        <v>9.4429999999999996</v>
      </c>
      <c r="H306" s="8"/>
      <c r="I306" s="9"/>
      <c r="J306" s="10"/>
      <c r="K306" s="10"/>
      <c r="L306" s="10">
        <v>10000</v>
      </c>
      <c r="M306" s="5"/>
    </row>
    <row r="307" spans="1:13" ht="40.5" customHeight="1">
      <c r="A307" s="6">
        <f>SUBTOTAL(3,$B$6:$B307)</f>
        <v>302</v>
      </c>
      <c r="B307" s="5" t="s">
        <v>11</v>
      </c>
      <c r="C307" s="5" t="s">
        <v>78</v>
      </c>
      <c r="D307" s="7" t="s">
        <v>77</v>
      </c>
      <c r="E307" s="5" t="s">
        <v>6</v>
      </c>
      <c r="F307" s="8">
        <v>13.026999999999999</v>
      </c>
      <c r="G307" s="8"/>
      <c r="H307" s="8">
        <v>13.026999999999999</v>
      </c>
      <c r="I307" s="9"/>
      <c r="J307" s="10"/>
      <c r="K307" s="10"/>
      <c r="L307" s="10">
        <v>23448.6</v>
      </c>
      <c r="M307" s="5"/>
    </row>
    <row r="308" spans="1:13" ht="40.5" customHeight="1">
      <c r="A308" s="6">
        <f>SUBTOTAL(3,$B$6:$B308)</f>
        <v>303</v>
      </c>
      <c r="B308" s="5" t="s">
        <v>74</v>
      </c>
      <c r="C308" s="5" t="s">
        <v>76</v>
      </c>
      <c r="D308" s="7" t="s">
        <v>75</v>
      </c>
      <c r="E308" s="5" t="s">
        <v>2</v>
      </c>
      <c r="F308" s="8">
        <f t="shared" ref="F308:F318" si="11">SUM(G308:I308)</f>
        <v>3.7759999999999998</v>
      </c>
      <c r="G308" s="8"/>
      <c r="H308" s="8">
        <v>3.7759999999999998</v>
      </c>
      <c r="I308" s="9"/>
      <c r="J308" s="10"/>
      <c r="K308" s="10"/>
      <c r="L308" s="10">
        <v>5878</v>
      </c>
      <c r="M308" s="5"/>
    </row>
    <row r="309" spans="1:13" ht="40.5" customHeight="1">
      <c r="A309" s="6">
        <f>SUBTOTAL(3,$B$6:$B309)</f>
        <v>304</v>
      </c>
      <c r="B309" s="5" t="s">
        <v>74</v>
      </c>
      <c r="C309" s="5" t="s">
        <v>73</v>
      </c>
      <c r="D309" s="7" t="s">
        <v>72</v>
      </c>
      <c r="E309" s="5" t="s">
        <v>2</v>
      </c>
      <c r="F309" s="8">
        <f t="shared" si="11"/>
        <v>55.5</v>
      </c>
      <c r="G309" s="8">
        <v>55.5</v>
      </c>
      <c r="H309" s="8"/>
      <c r="I309" s="9"/>
      <c r="J309" s="10"/>
      <c r="K309" s="10"/>
      <c r="L309" s="10">
        <v>130800</v>
      </c>
      <c r="M309" s="5"/>
    </row>
    <row r="310" spans="1:13" ht="40.5" customHeight="1">
      <c r="A310" s="6">
        <f>SUBTOTAL(3,$B$6:$B310)</f>
        <v>305</v>
      </c>
      <c r="B310" s="5" t="s">
        <v>70</v>
      </c>
      <c r="C310" s="5" t="s">
        <v>69</v>
      </c>
      <c r="D310" s="7" t="s">
        <v>71</v>
      </c>
      <c r="E310" s="5" t="s">
        <v>2</v>
      </c>
      <c r="F310" s="8">
        <f t="shared" si="11"/>
        <v>5.1289999999999996</v>
      </c>
      <c r="G310" s="8">
        <v>5.1289999999999996</v>
      </c>
      <c r="H310" s="8"/>
      <c r="I310" s="9"/>
      <c r="J310" s="10"/>
      <c r="K310" s="10"/>
      <c r="L310" s="10">
        <v>7695</v>
      </c>
      <c r="M310" s="5"/>
    </row>
    <row r="311" spans="1:13" ht="40.5" customHeight="1">
      <c r="A311" s="6">
        <f>SUBTOTAL(3,$B$6:$B311)</f>
        <v>306</v>
      </c>
      <c r="B311" s="5" t="s">
        <v>70</v>
      </c>
      <c r="C311" s="5" t="s">
        <v>69</v>
      </c>
      <c r="D311" s="7" t="s">
        <v>68</v>
      </c>
      <c r="E311" s="5" t="s">
        <v>2</v>
      </c>
      <c r="F311" s="8">
        <f t="shared" si="11"/>
        <v>3</v>
      </c>
      <c r="G311" s="8"/>
      <c r="H311" s="8">
        <v>3</v>
      </c>
      <c r="I311" s="9"/>
      <c r="J311" s="10"/>
      <c r="K311" s="10"/>
      <c r="L311" s="10">
        <v>1500</v>
      </c>
      <c r="M311" s="5"/>
    </row>
    <row r="312" spans="1:13" ht="40.5" customHeight="1">
      <c r="A312" s="6">
        <f>SUBTOTAL(3,$B$6:$B312)</f>
        <v>307</v>
      </c>
      <c r="B312" s="5" t="s">
        <v>65</v>
      </c>
      <c r="C312" s="5" t="s">
        <v>67</v>
      </c>
      <c r="D312" s="7" t="s">
        <v>66</v>
      </c>
      <c r="E312" s="5" t="s">
        <v>2</v>
      </c>
      <c r="F312" s="8">
        <f t="shared" si="11"/>
        <v>25.3</v>
      </c>
      <c r="G312" s="8"/>
      <c r="H312" s="8">
        <v>25.3</v>
      </c>
      <c r="I312" s="9"/>
      <c r="J312" s="10">
        <v>1000</v>
      </c>
      <c r="K312" s="10"/>
      <c r="L312" s="10">
        <v>25300</v>
      </c>
      <c r="M312" s="5"/>
    </row>
    <row r="313" spans="1:13" ht="40.5" customHeight="1">
      <c r="A313" s="6">
        <f>SUBTOTAL(3,$B$6:$B313)</f>
        <v>308</v>
      </c>
      <c r="B313" s="5" t="s">
        <v>65</v>
      </c>
      <c r="C313" s="5" t="s">
        <v>64</v>
      </c>
      <c r="D313" s="7" t="s">
        <v>63</v>
      </c>
      <c r="E313" s="5" t="s">
        <v>2</v>
      </c>
      <c r="F313" s="8">
        <f t="shared" si="11"/>
        <v>11</v>
      </c>
      <c r="G313" s="8"/>
      <c r="H313" s="8">
        <v>11</v>
      </c>
      <c r="I313" s="9"/>
      <c r="J313" s="10">
        <v>1000</v>
      </c>
      <c r="K313" s="10"/>
      <c r="L313" s="10">
        <v>35000</v>
      </c>
      <c r="M313" s="5"/>
    </row>
    <row r="314" spans="1:13" ht="40.5" customHeight="1">
      <c r="A314" s="6">
        <f>SUBTOTAL(3,$B$6:$B314)</f>
        <v>309</v>
      </c>
      <c r="B314" s="5" t="s">
        <v>59</v>
      </c>
      <c r="C314" s="5" t="s">
        <v>61</v>
      </c>
      <c r="D314" s="7" t="s">
        <v>62</v>
      </c>
      <c r="E314" s="5" t="s">
        <v>6</v>
      </c>
      <c r="F314" s="8">
        <f t="shared" si="11"/>
        <v>39.215000000000003</v>
      </c>
      <c r="G314" s="8">
        <v>39.215000000000003</v>
      </c>
      <c r="H314" s="8"/>
      <c r="I314" s="9"/>
      <c r="J314" s="10"/>
      <c r="K314" s="10"/>
      <c r="L314" s="10">
        <v>427479</v>
      </c>
      <c r="M314" s="5"/>
    </row>
    <row r="315" spans="1:13" ht="40.5" customHeight="1">
      <c r="A315" s="6">
        <f>SUBTOTAL(3,$B$6:$B315)</f>
        <v>310</v>
      </c>
      <c r="B315" s="5" t="s">
        <v>59</v>
      </c>
      <c r="C315" s="5" t="s">
        <v>61</v>
      </c>
      <c r="D315" s="7" t="s">
        <v>60</v>
      </c>
      <c r="E315" s="5" t="s">
        <v>2</v>
      </c>
      <c r="F315" s="8">
        <f t="shared" si="11"/>
        <v>8.9</v>
      </c>
      <c r="G315" s="8"/>
      <c r="H315" s="8">
        <v>8.9</v>
      </c>
      <c r="I315" s="9"/>
      <c r="J315" s="10"/>
      <c r="K315" s="10"/>
      <c r="L315" s="10">
        <v>16020</v>
      </c>
      <c r="M315" s="5"/>
    </row>
    <row r="316" spans="1:13" ht="40.5" customHeight="1">
      <c r="A316" s="6">
        <f>SUBTOTAL(3,$B$6:$B316)</f>
        <v>311</v>
      </c>
      <c r="B316" s="5" t="s">
        <v>59</v>
      </c>
      <c r="C316" s="5" t="s">
        <v>58</v>
      </c>
      <c r="D316" s="7" t="s">
        <v>57</v>
      </c>
      <c r="E316" s="5" t="s">
        <v>2</v>
      </c>
      <c r="F316" s="8">
        <f t="shared" si="11"/>
        <v>22</v>
      </c>
      <c r="G316" s="8"/>
      <c r="H316" s="8">
        <v>22</v>
      </c>
      <c r="I316" s="9"/>
      <c r="J316" s="10"/>
      <c r="K316" s="10"/>
      <c r="L316" s="10">
        <v>39600</v>
      </c>
      <c r="M316" s="5"/>
    </row>
    <row r="317" spans="1:13" ht="40.5" customHeight="1">
      <c r="A317" s="6">
        <f>SUBTOTAL(3,$B$6:$B317)</f>
        <v>312</v>
      </c>
      <c r="B317" s="5" t="s">
        <v>47</v>
      </c>
      <c r="C317" s="5" t="s">
        <v>56</v>
      </c>
      <c r="D317" s="7" t="s">
        <v>55</v>
      </c>
      <c r="E317" s="5" t="s">
        <v>2</v>
      </c>
      <c r="F317" s="8">
        <f t="shared" si="11"/>
        <v>26.56</v>
      </c>
      <c r="G317" s="8">
        <v>26.56</v>
      </c>
      <c r="H317" s="8"/>
      <c r="I317" s="9"/>
      <c r="J317" s="10"/>
      <c r="K317" s="10"/>
      <c r="L317" s="10">
        <v>39816</v>
      </c>
      <c r="M317" s="5"/>
    </row>
    <row r="318" spans="1:13" ht="40.5" customHeight="1">
      <c r="A318" s="6">
        <f>SUBTOTAL(3,$B$6:$B318)</f>
        <v>313</v>
      </c>
      <c r="B318" s="5" t="s">
        <v>47</v>
      </c>
      <c r="C318" s="5" t="s">
        <v>54</v>
      </c>
      <c r="D318" s="7" t="s">
        <v>53</v>
      </c>
      <c r="E318" s="5" t="s">
        <v>2</v>
      </c>
      <c r="F318" s="8">
        <f t="shared" si="11"/>
        <v>10</v>
      </c>
      <c r="G318" s="8">
        <v>10</v>
      </c>
      <c r="H318" s="8"/>
      <c r="I318" s="9"/>
      <c r="J318" s="10"/>
      <c r="K318" s="10"/>
      <c r="L318" s="10">
        <v>15000</v>
      </c>
      <c r="M318" s="5"/>
    </row>
    <row r="319" spans="1:13" ht="40.5" customHeight="1">
      <c r="A319" s="6">
        <f>SUBTOTAL(3,$B$6:$B319)</f>
        <v>314</v>
      </c>
      <c r="B319" s="5" t="s">
        <v>47</v>
      </c>
      <c r="C319" s="5" t="s">
        <v>46</v>
      </c>
      <c r="D319" s="7" t="s">
        <v>52</v>
      </c>
      <c r="E319" s="5" t="s">
        <v>6</v>
      </c>
      <c r="F319" s="8">
        <v>16</v>
      </c>
      <c r="G319" s="8"/>
      <c r="H319" s="8">
        <v>16</v>
      </c>
      <c r="I319" s="9"/>
      <c r="J319" s="10"/>
      <c r="K319" s="10"/>
      <c r="L319" s="10">
        <v>24000</v>
      </c>
      <c r="M319" s="5"/>
    </row>
    <row r="320" spans="1:13" ht="40.5" customHeight="1">
      <c r="A320" s="6">
        <f>SUBTOTAL(3,$B$6:$B320)</f>
        <v>315</v>
      </c>
      <c r="B320" s="5" t="s">
        <v>47</v>
      </c>
      <c r="C320" s="5" t="s">
        <v>51</v>
      </c>
      <c r="D320" s="7" t="s">
        <v>50</v>
      </c>
      <c r="E320" s="5" t="s">
        <v>2</v>
      </c>
      <c r="F320" s="8">
        <v>45</v>
      </c>
      <c r="G320" s="8">
        <v>45</v>
      </c>
      <c r="H320" s="8"/>
      <c r="I320" s="9"/>
      <c r="J320" s="10"/>
      <c r="K320" s="10"/>
      <c r="L320" s="10">
        <v>135000</v>
      </c>
      <c r="M320" s="5"/>
    </row>
    <row r="321" spans="1:13" ht="40.5" customHeight="1">
      <c r="A321" s="6">
        <f>SUBTOTAL(3,$B$6:$B321)</f>
        <v>316</v>
      </c>
      <c r="B321" s="5" t="s">
        <v>47</v>
      </c>
      <c r="C321" s="5" t="s">
        <v>49</v>
      </c>
      <c r="D321" s="7" t="s">
        <v>48</v>
      </c>
      <c r="E321" s="5" t="s">
        <v>2</v>
      </c>
      <c r="F321" s="8">
        <v>15</v>
      </c>
      <c r="G321" s="8"/>
      <c r="H321" s="8">
        <v>15</v>
      </c>
      <c r="I321" s="9"/>
      <c r="J321" s="10"/>
      <c r="K321" s="10"/>
      <c r="L321" s="10">
        <v>12700</v>
      </c>
      <c r="M321" s="5"/>
    </row>
    <row r="322" spans="1:13" ht="40.5" customHeight="1">
      <c r="A322" s="6">
        <f>SUBTOTAL(3,$B$6:$B322)</f>
        <v>317</v>
      </c>
      <c r="B322" s="5" t="s">
        <v>47</v>
      </c>
      <c r="C322" s="5" t="s">
        <v>46</v>
      </c>
      <c r="D322" s="7" t="s">
        <v>45</v>
      </c>
      <c r="E322" s="5" t="s">
        <v>2</v>
      </c>
      <c r="F322" s="8">
        <v>22</v>
      </c>
      <c r="G322" s="8"/>
      <c r="H322" s="8">
        <v>22</v>
      </c>
      <c r="I322" s="9"/>
      <c r="J322" s="10"/>
      <c r="K322" s="10"/>
      <c r="L322" s="10">
        <v>39600</v>
      </c>
      <c r="M322" s="5"/>
    </row>
    <row r="323" spans="1:13" ht="40.5" customHeight="1">
      <c r="A323" s="6">
        <f>SUBTOTAL(3,$B$6:$B323)</f>
        <v>318</v>
      </c>
      <c r="B323" s="5" t="s">
        <v>42</v>
      </c>
      <c r="C323" s="5" t="s">
        <v>44</v>
      </c>
      <c r="D323" s="7" t="s">
        <v>43</v>
      </c>
      <c r="E323" s="5" t="s">
        <v>2</v>
      </c>
      <c r="F323" s="8">
        <f t="shared" ref="F323:F331" si="12">SUM(G323:I323)</f>
        <v>29.3</v>
      </c>
      <c r="G323" s="8">
        <v>29.3</v>
      </c>
      <c r="H323" s="8"/>
      <c r="I323" s="9"/>
      <c r="J323" s="10"/>
      <c r="K323" s="10"/>
      <c r="L323" s="10">
        <v>45000</v>
      </c>
      <c r="M323" s="5"/>
    </row>
    <row r="324" spans="1:13" ht="40.5" customHeight="1">
      <c r="A324" s="6">
        <f>SUBTOTAL(3,$B$6:$B324)</f>
        <v>319</v>
      </c>
      <c r="B324" s="5" t="s">
        <v>42</v>
      </c>
      <c r="C324" s="5" t="s">
        <v>41</v>
      </c>
      <c r="D324" s="7" t="s">
        <v>40</v>
      </c>
      <c r="E324" s="5" t="s">
        <v>2</v>
      </c>
      <c r="F324" s="8">
        <f t="shared" si="12"/>
        <v>48</v>
      </c>
      <c r="G324" s="8">
        <v>48</v>
      </c>
      <c r="H324" s="8"/>
      <c r="I324" s="9"/>
      <c r="J324" s="10"/>
      <c r="K324" s="10"/>
      <c r="L324" s="10">
        <v>144000</v>
      </c>
      <c r="M324" s="5"/>
    </row>
    <row r="325" spans="1:13" ht="40.5" customHeight="1">
      <c r="A325" s="6">
        <f>SUBTOTAL(3,$B$6:$B325)</f>
        <v>320</v>
      </c>
      <c r="B325" s="5" t="s">
        <v>28</v>
      </c>
      <c r="C325" s="5" t="s">
        <v>37</v>
      </c>
      <c r="D325" s="7" t="s">
        <v>39</v>
      </c>
      <c r="E325" s="5" t="s">
        <v>2</v>
      </c>
      <c r="F325" s="8">
        <f t="shared" si="12"/>
        <v>50.283000000000001</v>
      </c>
      <c r="G325" s="8"/>
      <c r="H325" s="8">
        <v>50.283000000000001</v>
      </c>
      <c r="I325" s="9"/>
      <c r="J325" s="10"/>
      <c r="K325" s="10"/>
      <c r="L325" s="10">
        <v>40226</v>
      </c>
      <c r="M325" s="5"/>
    </row>
    <row r="326" spans="1:13" ht="40.5" customHeight="1">
      <c r="A326" s="6">
        <f>SUBTOTAL(3,$B$6:$B326)</f>
        <v>321</v>
      </c>
      <c r="B326" s="5" t="s">
        <v>28</v>
      </c>
      <c r="C326" s="5" t="s">
        <v>32</v>
      </c>
      <c r="D326" s="7" t="s">
        <v>38</v>
      </c>
      <c r="E326" s="5" t="s">
        <v>2</v>
      </c>
      <c r="F326" s="8">
        <f t="shared" si="12"/>
        <v>36.783999999999999</v>
      </c>
      <c r="G326" s="8"/>
      <c r="H326" s="8">
        <v>36.783999999999999</v>
      </c>
      <c r="I326" s="9"/>
      <c r="J326" s="10"/>
      <c r="K326" s="10"/>
      <c r="L326" s="10">
        <v>29427.200000000001</v>
      </c>
      <c r="M326" s="5"/>
    </row>
    <row r="327" spans="1:13" ht="40.5" customHeight="1">
      <c r="A327" s="6">
        <f>SUBTOTAL(3,$B$6:$B327)</f>
        <v>322</v>
      </c>
      <c r="B327" s="5" t="s">
        <v>28</v>
      </c>
      <c r="C327" s="5" t="s">
        <v>37</v>
      </c>
      <c r="D327" s="7" t="s">
        <v>36</v>
      </c>
      <c r="E327" s="5" t="s">
        <v>2</v>
      </c>
      <c r="F327" s="8">
        <f t="shared" si="12"/>
        <v>55.347000000000001</v>
      </c>
      <c r="G327" s="8"/>
      <c r="H327" s="8">
        <v>55.347000000000001</v>
      </c>
      <c r="I327" s="9"/>
      <c r="J327" s="10"/>
      <c r="K327" s="10"/>
      <c r="L327" s="10">
        <v>44278</v>
      </c>
      <c r="M327" s="5"/>
    </row>
    <row r="328" spans="1:13" ht="40.5" customHeight="1">
      <c r="A328" s="6">
        <f>SUBTOTAL(3,$B$6:$B328)</f>
        <v>323</v>
      </c>
      <c r="B328" s="5" t="s">
        <v>28</v>
      </c>
      <c r="C328" s="5" t="s">
        <v>32</v>
      </c>
      <c r="D328" s="7" t="s">
        <v>35</v>
      </c>
      <c r="E328" s="5" t="s">
        <v>2</v>
      </c>
      <c r="F328" s="8">
        <f t="shared" si="12"/>
        <v>25.065000000000001</v>
      </c>
      <c r="G328" s="8"/>
      <c r="H328" s="8">
        <v>25.065000000000001</v>
      </c>
      <c r="I328" s="9"/>
      <c r="J328" s="10"/>
      <c r="K328" s="10"/>
      <c r="L328" s="10">
        <v>20052</v>
      </c>
      <c r="M328" s="5"/>
    </row>
    <row r="329" spans="1:13" ht="40.5" customHeight="1">
      <c r="A329" s="6">
        <f>SUBTOTAL(3,$B$6:$B329)</f>
        <v>324</v>
      </c>
      <c r="B329" s="5" t="s">
        <v>28</v>
      </c>
      <c r="C329" s="5" t="s">
        <v>34</v>
      </c>
      <c r="D329" s="7" t="s">
        <v>33</v>
      </c>
      <c r="E329" s="5" t="s">
        <v>6</v>
      </c>
      <c r="F329" s="8">
        <f t="shared" si="12"/>
        <v>51.692999999999998</v>
      </c>
      <c r="G329" s="8"/>
      <c r="H329" s="8">
        <v>51.692999999999998</v>
      </c>
      <c r="I329" s="9"/>
      <c r="J329" s="10"/>
      <c r="K329" s="10"/>
      <c r="L329" s="10">
        <v>46154.400000000001</v>
      </c>
      <c r="M329" s="5"/>
    </row>
    <row r="330" spans="1:13" ht="40.5" customHeight="1">
      <c r="A330" s="6">
        <f>SUBTOTAL(3,$B$6:$B330)</f>
        <v>325</v>
      </c>
      <c r="B330" s="5" t="s">
        <v>28</v>
      </c>
      <c r="C330" s="5" t="s">
        <v>32</v>
      </c>
      <c r="D330" s="7" t="s">
        <v>31</v>
      </c>
      <c r="E330" s="5" t="s">
        <v>6</v>
      </c>
      <c r="F330" s="8">
        <f t="shared" si="12"/>
        <v>79.625</v>
      </c>
      <c r="G330" s="8"/>
      <c r="H330" s="8">
        <v>79.625</v>
      </c>
      <c r="I330" s="9"/>
      <c r="J330" s="10"/>
      <c r="K330" s="10"/>
      <c r="L330" s="10">
        <v>63700</v>
      </c>
      <c r="M330" s="5"/>
    </row>
    <row r="331" spans="1:13" ht="40.5" customHeight="1">
      <c r="A331" s="6">
        <f>SUBTOTAL(3,$B$6:$B331)</f>
        <v>326</v>
      </c>
      <c r="B331" s="5" t="s">
        <v>28</v>
      </c>
      <c r="C331" s="5" t="s">
        <v>30</v>
      </c>
      <c r="D331" s="7" t="s">
        <v>29</v>
      </c>
      <c r="E331" s="5" t="s">
        <v>2</v>
      </c>
      <c r="F331" s="8">
        <f t="shared" si="12"/>
        <v>19.965</v>
      </c>
      <c r="G331" s="8"/>
      <c r="H331" s="8">
        <v>19.965</v>
      </c>
      <c r="I331" s="9"/>
      <c r="J331" s="10"/>
      <c r="K331" s="10"/>
      <c r="L331" s="10">
        <v>15972</v>
      </c>
      <c r="M331" s="5"/>
    </row>
    <row r="332" spans="1:13" ht="40.5" customHeight="1">
      <c r="A332" s="6">
        <f>SUBTOTAL(3,$B$6:$B332)</f>
        <v>327</v>
      </c>
      <c r="B332" s="5" t="s">
        <v>28</v>
      </c>
      <c r="C332" s="5" t="s">
        <v>27</v>
      </c>
      <c r="D332" s="7" t="s">
        <v>26</v>
      </c>
      <c r="E332" s="5" t="s">
        <v>6</v>
      </c>
      <c r="F332" s="8">
        <v>146.81</v>
      </c>
      <c r="G332" s="8"/>
      <c r="H332" s="8">
        <v>146.81</v>
      </c>
      <c r="I332" s="9"/>
      <c r="J332" s="10"/>
      <c r="K332" s="10"/>
      <c r="L332" s="10">
        <v>118648</v>
      </c>
      <c r="M332" s="5"/>
    </row>
    <row r="333" spans="1:13" ht="40.5" customHeight="1">
      <c r="A333" s="6">
        <f>SUBTOTAL(3,$B$6:$B333)</f>
        <v>328</v>
      </c>
      <c r="B333" s="5" t="s">
        <v>5</v>
      </c>
      <c r="C333" s="5" t="s">
        <v>25</v>
      </c>
      <c r="D333" s="7" t="s">
        <v>24</v>
      </c>
      <c r="E333" s="5" t="s">
        <v>6</v>
      </c>
      <c r="F333" s="8">
        <f>SUM(G333:I333)</f>
        <v>52.41</v>
      </c>
      <c r="G333" s="8"/>
      <c r="H333" s="8">
        <v>52.41</v>
      </c>
      <c r="I333" s="9"/>
      <c r="J333" s="10"/>
      <c r="K333" s="10"/>
      <c r="L333" s="10">
        <v>31500</v>
      </c>
      <c r="M333" s="5"/>
    </row>
    <row r="334" spans="1:13" ht="40.5" customHeight="1">
      <c r="A334" s="6">
        <f>SUBTOTAL(3,$B$6:$B334)</f>
        <v>329</v>
      </c>
      <c r="B334" s="5" t="s">
        <v>5</v>
      </c>
      <c r="C334" s="5" t="s">
        <v>22</v>
      </c>
      <c r="D334" s="7" t="s">
        <v>23</v>
      </c>
      <c r="E334" s="5" t="s">
        <v>6</v>
      </c>
      <c r="F334" s="8">
        <f>SUM(G334:I334)</f>
        <v>5</v>
      </c>
      <c r="G334" s="8">
        <v>5</v>
      </c>
      <c r="H334" s="8"/>
      <c r="I334" s="9"/>
      <c r="J334" s="10"/>
      <c r="K334" s="10"/>
      <c r="L334" s="10">
        <v>7500</v>
      </c>
      <c r="M334" s="5"/>
    </row>
    <row r="335" spans="1:13" ht="40.5" customHeight="1">
      <c r="A335" s="6">
        <f>SUBTOTAL(3,$B$6:$B335)</f>
        <v>330</v>
      </c>
      <c r="B335" s="5" t="s">
        <v>5</v>
      </c>
      <c r="C335" s="5" t="s">
        <v>22</v>
      </c>
      <c r="D335" s="7" t="s">
        <v>21</v>
      </c>
      <c r="E335" s="5" t="s">
        <v>2</v>
      </c>
      <c r="F335" s="8">
        <v>33</v>
      </c>
      <c r="G335" s="8"/>
      <c r="H335" s="8">
        <v>33</v>
      </c>
      <c r="I335" s="9"/>
      <c r="J335" s="10"/>
      <c r="K335" s="10"/>
      <c r="L335" s="10">
        <v>66000</v>
      </c>
      <c r="M335" s="5"/>
    </row>
    <row r="336" spans="1:13" ht="40.5" customHeight="1">
      <c r="A336" s="6">
        <f>SUBTOTAL(3,$B$6:$B336)</f>
        <v>331</v>
      </c>
      <c r="B336" s="5" t="s">
        <v>5</v>
      </c>
      <c r="C336" s="5" t="s">
        <v>18</v>
      </c>
      <c r="D336" s="7" t="s">
        <v>20</v>
      </c>
      <c r="E336" s="5" t="s">
        <v>6</v>
      </c>
      <c r="F336" s="8">
        <v>72.561000000000007</v>
      </c>
      <c r="G336" s="8"/>
      <c r="H336" s="8">
        <v>72.561000000000007</v>
      </c>
      <c r="I336" s="9"/>
      <c r="J336" s="10">
        <v>277.5</v>
      </c>
      <c r="K336" s="10"/>
      <c r="L336" s="10">
        <v>130609.80000000002</v>
      </c>
      <c r="M336" s="5"/>
    </row>
    <row r="337" spans="1:13" ht="40.5" customHeight="1">
      <c r="A337" s="6">
        <f>SUBTOTAL(3,$B$6:$B337)</f>
        <v>332</v>
      </c>
      <c r="B337" s="5" t="s">
        <v>5</v>
      </c>
      <c r="C337" s="5" t="s">
        <v>18</v>
      </c>
      <c r="D337" s="7" t="s">
        <v>19</v>
      </c>
      <c r="E337" s="5" t="s">
        <v>6</v>
      </c>
      <c r="F337" s="8">
        <v>9.6029999999999998</v>
      </c>
      <c r="G337" s="8"/>
      <c r="H337" s="8">
        <v>9.6029999999999998</v>
      </c>
      <c r="I337" s="9"/>
      <c r="J337" s="10">
        <v>9</v>
      </c>
      <c r="K337" s="10"/>
      <c r="L337" s="10">
        <v>17285.399999999998</v>
      </c>
      <c r="M337" s="5"/>
    </row>
    <row r="338" spans="1:13" ht="40.5" customHeight="1">
      <c r="A338" s="6">
        <f>SUBTOTAL(3,$B$6:$B338)</f>
        <v>333</v>
      </c>
      <c r="B338" s="5" t="s">
        <v>5</v>
      </c>
      <c r="C338" s="5" t="s">
        <v>18</v>
      </c>
      <c r="D338" s="7" t="s">
        <v>17</v>
      </c>
      <c r="E338" s="5" t="s">
        <v>2</v>
      </c>
      <c r="F338" s="8">
        <v>30.975999999999999</v>
      </c>
      <c r="G338" s="8"/>
      <c r="H338" s="8">
        <v>30.975999999999999</v>
      </c>
      <c r="I338" s="9"/>
      <c r="J338" s="10">
        <v>170.98</v>
      </c>
      <c r="K338" s="10"/>
      <c r="L338" s="10">
        <v>55756.800000000003</v>
      </c>
      <c r="M338" s="5"/>
    </row>
    <row r="339" spans="1:13" ht="40.5" customHeight="1">
      <c r="A339" s="6">
        <f>SUBTOTAL(3,$B$6:$B339)</f>
        <v>334</v>
      </c>
      <c r="B339" s="5" t="s">
        <v>5</v>
      </c>
      <c r="C339" s="5" t="s">
        <v>15</v>
      </c>
      <c r="D339" s="7" t="s">
        <v>16</v>
      </c>
      <c r="E339" s="5" t="s">
        <v>2</v>
      </c>
      <c r="F339" s="8">
        <v>60.746000000000002</v>
      </c>
      <c r="G339" s="8"/>
      <c r="H339" s="8">
        <v>14.388</v>
      </c>
      <c r="I339" s="9">
        <v>46.357999999999997</v>
      </c>
      <c r="J339" s="10"/>
      <c r="K339" s="10"/>
      <c r="L339" s="10">
        <v>77933</v>
      </c>
      <c r="M339" s="5"/>
    </row>
    <row r="340" spans="1:13" ht="40.5" customHeight="1">
      <c r="A340" s="6">
        <f>SUBTOTAL(3,$B$6:$B340)</f>
        <v>335</v>
      </c>
      <c r="B340" s="5" t="s">
        <v>5</v>
      </c>
      <c r="C340" s="5" t="s">
        <v>15</v>
      </c>
      <c r="D340" s="7" t="s">
        <v>14</v>
      </c>
      <c r="E340" s="5" t="s">
        <v>6</v>
      </c>
      <c r="F340" s="8">
        <v>25.297000000000001</v>
      </c>
      <c r="G340" s="8"/>
      <c r="H340" s="8">
        <v>10.287000000000001</v>
      </c>
      <c r="I340" s="9">
        <v>15.010999999999999</v>
      </c>
      <c r="J340" s="10"/>
      <c r="K340" s="10"/>
      <c r="L340" s="10">
        <v>42119</v>
      </c>
      <c r="M340" s="5"/>
    </row>
    <row r="341" spans="1:13" ht="40.5" customHeight="1">
      <c r="A341" s="6">
        <f>SUBTOTAL(3,$B$6:$B341)</f>
        <v>336</v>
      </c>
      <c r="B341" s="5" t="s">
        <v>5</v>
      </c>
      <c r="C341" s="5" t="s">
        <v>13</v>
      </c>
      <c r="D341" s="7" t="s">
        <v>12</v>
      </c>
      <c r="E341" s="5" t="s">
        <v>2</v>
      </c>
      <c r="F341" s="8">
        <f>SUM(G341:I341)</f>
        <v>8.609</v>
      </c>
      <c r="G341" s="8"/>
      <c r="H341" s="8">
        <v>8.609</v>
      </c>
      <c r="I341" s="9"/>
      <c r="J341" s="10"/>
      <c r="K341" s="10"/>
      <c r="L341" s="10">
        <v>8000</v>
      </c>
      <c r="M341" s="5"/>
    </row>
    <row r="342" spans="1:13" ht="40.5" customHeight="1">
      <c r="A342" s="6">
        <f>SUBTOTAL(3,$B$6:$B342)</f>
        <v>337</v>
      </c>
      <c r="B342" s="5" t="s">
        <v>11</v>
      </c>
      <c r="C342" s="5" t="s">
        <v>10</v>
      </c>
      <c r="D342" s="7" t="s">
        <v>9</v>
      </c>
      <c r="E342" s="5" t="s">
        <v>6</v>
      </c>
      <c r="F342" s="8">
        <v>15.994999999999999</v>
      </c>
      <c r="G342" s="8"/>
      <c r="H342" s="8">
        <v>15.994999999999999</v>
      </c>
      <c r="I342" s="9"/>
      <c r="J342" s="10"/>
      <c r="K342" s="10"/>
      <c r="L342" s="10">
        <v>12260</v>
      </c>
      <c r="M342" s="5"/>
    </row>
    <row r="343" spans="1:13" ht="40.5" customHeight="1">
      <c r="A343" s="6">
        <f>SUBTOTAL(3,$B$6:$B343)</f>
        <v>338</v>
      </c>
      <c r="B343" s="5" t="s">
        <v>5</v>
      </c>
      <c r="C343" s="5" t="s">
        <v>4</v>
      </c>
      <c r="D343" s="7" t="s">
        <v>7</v>
      </c>
      <c r="E343" s="5" t="s">
        <v>6</v>
      </c>
      <c r="F343" s="8">
        <v>29.468</v>
      </c>
      <c r="G343" s="8"/>
      <c r="H343" s="8">
        <v>29.468</v>
      </c>
      <c r="I343" s="9"/>
      <c r="J343" s="10">
        <v>243.5</v>
      </c>
      <c r="K343" s="10"/>
      <c r="L343" s="10">
        <v>36212</v>
      </c>
      <c r="M343" s="5"/>
    </row>
    <row r="344" spans="1:13" ht="40.5" customHeight="1">
      <c r="A344" s="6">
        <f>SUBTOTAL(3,$B$6:$B344)</f>
        <v>339</v>
      </c>
      <c r="B344" s="5" t="s">
        <v>5</v>
      </c>
      <c r="C344" s="5" t="s">
        <v>4</v>
      </c>
      <c r="D344" s="7" t="s">
        <v>3</v>
      </c>
      <c r="E344" s="5" t="s">
        <v>2</v>
      </c>
      <c r="F344" s="8">
        <v>12.813000000000001</v>
      </c>
      <c r="G344" s="8"/>
      <c r="H344" s="8">
        <v>12.813000000000001</v>
      </c>
      <c r="I344" s="9"/>
      <c r="J344" s="10"/>
      <c r="K344" s="10"/>
      <c r="L344" s="10">
        <v>15376</v>
      </c>
      <c r="M344" s="5"/>
    </row>
    <row r="345" spans="1:13" ht="34.5" customHeight="1">
      <c r="A345" s="15" t="s">
        <v>1</v>
      </c>
      <c r="B345" s="15" t="s">
        <v>0</v>
      </c>
      <c r="C345" s="15"/>
      <c r="D345" s="16"/>
      <c r="E345" s="15"/>
      <c r="F345" s="17"/>
      <c r="G345" s="17"/>
      <c r="H345" s="17"/>
      <c r="I345" s="18"/>
      <c r="J345" s="19"/>
      <c r="K345" s="19"/>
      <c r="L345" s="20"/>
      <c r="M345" s="14"/>
    </row>
    <row r="346" spans="1:13" s="21" customFormat="1" ht="34.5" customHeight="1">
      <c r="A346" s="15" t="s">
        <v>1</v>
      </c>
      <c r="B346" s="15" t="s">
        <v>0</v>
      </c>
      <c r="C346" s="15"/>
      <c r="D346" s="16"/>
      <c r="E346" s="15"/>
      <c r="F346" s="17"/>
      <c r="G346" s="17"/>
      <c r="H346" s="17"/>
      <c r="I346" s="18"/>
      <c r="J346" s="19"/>
      <c r="K346" s="19"/>
      <c r="L346" s="20"/>
      <c r="M346" s="15"/>
    </row>
    <row r="347" spans="1:13" s="2" customFormat="1" ht="4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</sheetData>
  <autoFilter ref="A4:V346"/>
  <mergeCells count="17">
    <mergeCell ref="F3:F4"/>
    <mergeCell ref="K3:K4"/>
    <mergeCell ref="A347:M347"/>
    <mergeCell ref="A5:E5"/>
    <mergeCell ref="A1:M1"/>
    <mergeCell ref="A2:A4"/>
    <mergeCell ref="B2:B4"/>
    <mergeCell ref="D2:D4"/>
    <mergeCell ref="E2:E4"/>
    <mergeCell ref="F2:K2"/>
    <mergeCell ref="J3:J4"/>
    <mergeCell ref="M2:M4"/>
    <mergeCell ref="L2:L4"/>
    <mergeCell ref="C2:C4"/>
    <mergeCell ref="G3:G4"/>
    <mergeCell ref="H3:H4"/>
    <mergeCell ref="I3:I4"/>
  </mergeCells>
  <phoneticPr fontId="2" type="noConversion"/>
  <printOptions horizontalCentered="1"/>
  <pageMargins left="0.19685039370078741" right="0.19685039370078741" top="0.74803149606299213" bottom="0.59055118110236227" header="0.31496062992125984" footer="0.31496062992125984"/>
  <pageSetup paperSize="8" fitToHeight="0" orientation="landscape" r:id="rId1"/>
  <headerFooter>
    <oddHeader>&amp;L附件2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整治计划外项目</vt:lpstr>
      <vt:lpstr>整治计划外项目!Print_Area</vt:lpstr>
      <vt:lpstr>整治计划外项目!Print_Titles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孙宇强</dc:creator>
  <cp:lastModifiedBy>孙宇强</cp:lastModifiedBy>
  <cp:lastPrinted>2017-11-13T03:00:46Z</cp:lastPrinted>
  <dcterms:created xsi:type="dcterms:W3CDTF">2017-09-28T04:16:16Z</dcterms:created>
  <dcterms:modified xsi:type="dcterms:W3CDTF">2017-11-13T06:54:00Z</dcterms:modified>
</cp:coreProperties>
</file>