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I76" i="1" l="1"/>
  <c r="I77" i="1"/>
  <c r="I34" i="1"/>
  <c r="I33" i="1"/>
  <c r="I188" i="1"/>
  <c r="I151" i="1"/>
  <c r="I75" i="1"/>
  <c r="I74" i="1"/>
  <c r="I190" i="1"/>
  <c r="I167" i="1"/>
  <c r="I163" i="1"/>
  <c r="I152" i="1"/>
  <c r="I147" i="1"/>
  <c r="I137" i="1"/>
  <c r="I134" i="1"/>
  <c r="I133" i="1"/>
  <c r="I132" i="1"/>
  <c r="I111" i="1"/>
  <c r="I110" i="1"/>
  <c r="I109" i="1"/>
  <c r="I108" i="1"/>
  <c r="I107" i="1"/>
  <c r="I106" i="1"/>
  <c r="I105" i="1"/>
  <c r="I103" i="1"/>
  <c r="I102" i="1"/>
  <c r="I101" i="1"/>
  <c r="I100" i="1"/>
  <c r="I99" i="1"/>
  <c r="I98" i="1"/>
  <c r="I97" i="1"/>
  <c r="I73" i="1"/>
  <c r="I50" i="1"/>
  <c r="I47" i="1"/>
  <c r="I42" i="1"/>
  <c r="I29" i="1"/>
  <c r="I28" i="1"/>
  <c r="I189" i="1"/>
  <c r="I187" i="1"/>
  <c r="I186" i="1"/>
  <c r="I181" i="1"/>
  <c r="I180" i="1"/>
  <c r="I169" i="1"/>
  <c r="I168" i="1"/>
  <c r="I162" i="1"/>
  <c r="I159" i="1"/>
  <c r="I158" i="1"/>
  <c r="I157" i="1"/>
  <c r="I156" i="1"/>
  <c r="I155" i="1"/>
  <c r="I150" i="1"/>
  <c r="I149" i="1"/>
  <c r="I148" i="1"/>
  <c r="I146" i="1"/>
  <c r="I144" i="1"/>
  <c r="I143" i="1"/>
  <c r="I142" i="1"/>
  <c r="I141" i="1"/>
  <c r="I140" i="1"/>
  <c r="I139" i="1"/>
  <c r="I118" i="1"/>
  <c r="I117" i="1"/>
  <c r="I81" i="1"/>
  <c r="I80" i="1"/>
  <c r="I79" i="1"/>
  <c r="I78" i="1"/>
  <c r="I39" i="1"/>
  <c r="I38" i="1"/>
  <c r="I32" i="1"/>
  <c r="I31" i="1"/>
  <c r="I30" i="1"/>
  <c r="I21" i="1" l="1"/>
  <c r="I13" i="1"/>
  <c r="I14" i="1"/>
  <c r="I15" i="1"/>
  <c r="I16" i="1"/>
  <c r="I17" i="1"/>
  <c r="I12" i="1"/>
  <c r="I5" i="1" l="1"/>
</calcChain>
</file>

<file path=xl/sharedStrings.xml><?xml version="1.0" encoding="utf-8"?>
<sst xmlns="http://schemas.openxmlformats.org/spreadsheetml/2006/main" count="767" uniqueCount="297">
  <si>
    <t>线路编号</t>
  </si>
  <si>
    <t>桩号</t>
  </si>
  <si>
    <t>备注</t>
  </si>
  <si>
    <t>桥长  (米)</t>
    <phoneticPr fontId="1" type="noConversion"/>
  </si>
  <si>
    <t>桥宽 (米)</t>
    <phoneticPr fontId="1" type="noConversion"/>
  </si>
  <si>
    <t>序号</t>
    <phoneticPr fontId="1" type="noConversion"/>
  </si>
  <si>
    <t>桥名</t>
    <phoneticPr fontId="1" type="noConversion"/>
  </si>
  <si>
    <t>黄坡大桥</t>
  </si>
  <si>
    <t>G325</t>
  </si>
  <si>
    <t>S225</t>
  </si>
  <si>
    <t>S224</t>
  </si>
  <si>
    <t>九溪澳桥</t>
  </si>
  <si>
    <t>S336</t>
  </si>
  <si>
    <t>G324</t>
  </si>
  <si>
    <t>潭江桥</t>
  </si>
  <si>
    <t>S364</t>
  </si>
  <si>
    <t>炮台大桥</t>
  </si>
  <si>
    <t>G206</t>
  </si>
  <si>
    <t>安澜桥</t>
  </si>
  <si>
    <t>S236</t>
  </si>
  <si>
    <t>宝光大桥</t>
  </si>
  <si>
    <t>S113</t>
  </si>
  <si>
    <t>S287</t>
  </si>
  <si>
    <t>G105</t>
  </si>
  <si>
    <t>G205</t>
  </si>
  <si>
    <t>S238</t>
  </si>
  <si>
    <t>尖峰大桥</t>
  </si>
  <si>
    <t>S272</t>
  </si>
  <si>
    <t>狮滘口大桥</t>
  </si>
  <si>
    <t>S275</t>
  </si>
  <si>
    <t>S270</t>
  </si>
  <si>
    <t>马陂桥</t>
  </si>
  <si>
    <t>S260</t>
  </si>
  <si>
    <t>S229</t>
  </si>
  <si>
    <t>五星桥</t>
  </si>
  <si>
    <t>S223</t>
  </si>
  <si>
    <t>S289</t>
  </si>
  <si>
    <t>西湾桥</t>
  </si>
  <si>
    <t>S290</t>
  </si>
  <si>
    <t>后坎三桥</t>
  </si>
  <si>
    <t>S240</t>
  </si>
  <si>
    <t>斗门大桥</t>
  </si>
  <si>
    <t>S365</t>
  </si>
  <si>
    <t>三联大桥</t>
  </si>
  <si>
    <t>青塘（1）桥</t>
  </si>
  <si>
    <t>S244</t>
  </si>
  <si>
    <t>祠堂桥</t>
  </si>
  <si>
    <t>S331</t>
  </si>
  <si>
    <t>汶水桥</t>
  </si>
  <si>
    <t>S332</t>
  </si>
  <si>
    <t>夏阜中桥</t>
  </si>
  <si>
    <t>S120</t>
  </si>
  <si>
    <t>市级管养单位</t>
    <phoneticPr fontId="1" type="noConversion"/>
  </si>
  <si>
    <t>湛江局</t>
  </si>
  <si>
    <t>茂名局</t>
  </si>
  <si>
    <t>河源站</t>
  </si>
  <si>
    <t>禾坑桥</t>
  </si>
  <si>
    <t>揭阳局</t>
  </si>
  <si>
    <t>梅州局</t>
  </si>
  <si>
    <t>中山局</t>
  </si>
  <si>
    <t>葵潭大桥-1</t>
  </si>
  <si>
    <t>白湖桥</t>
  </si>
  <si>
    <t>八驳桥</t>
  </si>
  <si>
    <t>潘屋桥</t>
  </si>
  <si>
    <t>那霍桥</t>
  </si>
  <si>
    <t>龙岗中桥</t>
  </si>
  <si>
    <t>德北中桥-1</t>
  </si>
  <si>
    <t>S335</t>
  </si>
  <si>
    <t>德北中桥-2</t>
  </si>
  <si>
    <t>三水2桥</t>
  </si>
  <si>
    <t>S114</t>
  </si>
  <si>
    <t>坑口大桥</t>
  </si>
  <si>
    <t>S333</t>
  </si>
  <si>
    <t>德庆西江大桥</t>
  </si>
  <si>
    <t>S352</t>
  </si>
  <si>
    <t>白泡桥</t>
  </si>
  <si>
    <t>甘砖1桥</t>
  </si>
  <si>
    <t>老水口大桥</t>
  </si>
  <si>
    <t>东门旧桥（左幅）</t>
  </si>
  <si>
    <t>S356</t>
  </si>
  <si>
    <t>油坑桥</t>
  </si>
  <si>
    <t>S222</t>
  </si>
  <si>
    <t>S273</t>
  </si>
  <si>
    <t>龙田大桥</t>
  </si>
  <si>
    <t>颂鑫桥</t>
  </si>
  <si>
    <t>S373</t>
  </si>
  <si>
    <t>韶关局</t>
  </si>
  <si>
    <t>清远局</t>
  </si>
  <si>
    <t>肇庆局</t>
  </si>
  <si>
    <t>惠州局</t>
  </si>
  <si>
    <t>汕尾局</t>
  </si>
  <si>
    <t>珠海局</t>
  </si>
  <si>
    <t>投资估算(万元)</t>
    <phoneticPr fontId="1" type="noConversion"/>
  </si>
  <si>
    <t>南惠桥</t>
  </si>
  <si>
    <t>东草埭桥</t>
  </si>
  <si>
    <t>涌头立交Q匝道桥</t>
  </si>
  <si>
    <t>G107</t>
  </si>
  <si>
    <t>涌头立交B匝道桥</t>
  </si>
  <si>
    <t>新村桥</t>
  </si>
  <si>
    <t>稔山桥</t>
  </si>
  <si>
    <t>太平山桥</t>
  </si>
  <si>
    <t>柳浪(1)桥</t>
  </si>
  <si>
    <t>柳浪(2)桥</t>
  </si>
  <si>
    <t>外布桥</t>
  </si>
  <si>
    <t>龙中桥(左幅)</t>
  </si>
  <si>
    <t>钟潭桥</t>
  </si>
  <si>
    <t>淋水岭桥</t>
  </si>
  <si>
    <t>G207</t>
  </si>
  <si>
    <t>盐布潭桥</t>
  </si>
  <si>
    <t>大坝2桥</t>
  </si>
  <si>
    <t>扎田1桥</t>
  </si>
  <si>
    <t>扎田2桥</t>
  </si>
  <si>
    <t>西港三桥（旧桥、新桥）</t>
  </si>
  <si>
    <t>西港一桥</t>
  </si>
  <si>
    <t>西洋桥</t>
  </si>
  <si>
    <t>和平大桥</t>
  </si>
  <si>
    <t>圆墩桥</t>
  </si>
  <si>
    <t>鹰垭左桥</t>
  </si>
  <si>
    <t>围底大桥</t>
  </si>
  <si>
    <t>青平桥</t>
  </si>
  <si>
    <t>屋背涌小桥</t>
  </si>
  <si>
    <t>高桥桥（新）</t>
  </si>
  <si>
    <t>洞口上桥</t>
  </si>
  <si>
    <t>赤坎立交桥</t>
  </si>
  <si>
    <t>高桥桥（旧）</t>
  </si>
  <si>
    <t>旧沙口大桥（引桥）</t>
  </si>
  <si>
    <t>拟建设性质</t>
    <phoneticPr fontId="1" type="noConversion"/>
  </si>
  <si>
    <t>潮州局</t>
  </si>
  <si>
    <t>东莞局</t>
  </si>
  <si>
    <t>汕头局</t>
  </si>
  <si>
    <t>云浮局</t>
  </si>
  <si>
    <t>宝陇桥</t>
  </si>
  <si>
    <t>S233</t>
  </si>
  <si>
    <t>亭夏桥</t>
  </si>
  <si>
    <t>梅林湖桥</t>
  </si>
  <si>
    <t>竹筒溪桥</t>
  </si>
  <si>
    <t>龙坑桥</t>
  </si>
  <si>
    <t>农家乐一桥</t>
  </si>
  <si>
    <t>农家乐二桥</t>
  </si>
  <si>
    <t>浮洋桥</t>
  </si>
  <si>
    <t>浮洋水厂桥</t>
  </si>
  <si>
    <t>大吴桥</t>
  </si>
  <si>
    <t>大寨桥</t>
  </si>
  <si>
    <t>礼德桥</t>
  </si>
  <si>
    <t>泰诚桥</t>
  </si>
  <si>
    <t>振能桥</t>
  </si>
  <si>
    <t>永达桥</t>
  </si>
  <si>
    <t>电厂桥</t>
  </si>
  <si>
    <t>金田桥</t>
  </si>
  <si>
    <t>永安里桥</t>
  </si>
  <si>
    <t>黄厝一桥</t>
  </si>
  <si>
    <t>黄厝二桥</t>
  </si>
  <si>
    <t>萌生桥</t>
  </si>
  <si>
    <t>薛陇桥</t>
  </si>
  <si>
    <t>君子良2桥</t>
  </si>
  <si>
    <t>胜利二桥</t>
  </si>
  <si>
    <t>羊头溪桥</t>
  </si>
  <si>
    <t>山家桥</t>
  </si>
  <si>
    <t>虎头桥</t>
  </si>
  <si>
    <t>旧五斗大桥</t>
  </si>
  <si>
    <t>S112</t>
  </si>
  <si>
    <t>谢边立交桥</t>
  </si>
  <si>
    <t>谢叠大桥</t>
  </si>
  <si>
    <t>DK24+467.891-DK26+821.040高架桥</t>
  </si>
  <si>
    <t>S81</t>
  </si>
  <si>
    <t>DK24+467.891-DK26+821.040</t>
  </si>
  <si>
    <t>东圃互通立交南主线桥</t>
  </si>
  <si>
    <t>DK27+441.814-DK27+911.814</t>
  </si>
  <si>
    <t>正果大桥</t>
  </si>
  <si>
    <t>S119</t>
  </si>
  <si>
    <t>杨荷大桥</t>
  </si>
  <si>
    <t>S118</t>
  </si>
  <si>
    <t>炭步大桥</t>
  </si>
  <si>
    <t>彭坑大桥</t>
  </si>
  <si>
    <t>S227</t>
  </si>
  <si>
    <t>下赖口桥</t>
  </si>
  <si>
    <t>水口桥</t>
  </si>
  <si>
    <t>新区桥</t>
  </si>
  <si>
    <t>S341</t>
  </si>
  <si>
    <t>石塘水桥</t>
  </si>
  <si>
    <t>林寨桥</t>
  </si>
  <si>
    <t>龙桥东江大桥</t>
  </si>
  <si>
    <t>S255</t>
  </si>
  <si>
    <t>二河仔(1)桥</t>
  </si>
  <si>
    <t>二河仔(2)桥</t>
  </si>
  <si>
    <t>白花桥</t>
  </si>
  <si>
    <t>鹰爪桥</t>
  </si>
  <si>
    <t>獭子（3）桥</t>
  </si>
  <si>
    <t>S242</t>
  </si>
  <si>
    <t>甘香大桥</t>
  </si>
  <si>
    <t>S353</t>
  </si>
  <si>
    <t>石鼓楼桥</t>
  </si>
  <si>
    <t>塘下桥</t>
  </si>
  <si>
    <t>杉园2桥</t>
  </si>
  <si>
    <t>S243</t>
  </si>
  <si>
    <t>松坑水桥</t>
  </si>
  <si>
    <t>黄陂桥</t>
  </si>
  <si>
    <t>獭子(1)桥</t>
  </si>
  <si>
    <t>泮坑桥</t>
  </si>
  <si>
    <t>留田桥</t>
  </si>
  <si>
    <t>汇源桥</t>
  </si>
  <si>
    <t>S274</t>
  </si>
  <si>
    <t>石仔桥</t>
  </si>
  <si>
    <t>头渡水桥</t>
  </si>
  <si>
    <t>大马桥</t>
  </si>
  <si>
    <t>那琴桥</t>
  </si>
  <si>
    <t>S276</t>
  </si>
  <si>
    <t>坪上桥</t>
  </si>
  <si>
    <t>径下桥</t>
  </si>
  <si>
    <t>老北河大桥</t>
  </si>
  <si>
    <t>S234</t>
  </si>
  <si>
    <t>莫村二桥</t>
  </si>
  <si>
    <t>S281</t>
  </si>
  <si>
    <t>华城大桥</t>
  </si>
  <si>
    <t>S239</t>
  </si>
  <si>
    <t>雁洋大桥</t>
  </si>
  <si>
    <t>惠东桥</t>
  </si>
  <si>
    <t>惠东桥(左)</t>
  </si>
  <si>
    <t>宝安大桥</t>
  </si>
  <si>
    <t>S221</t>
  </si>
  <si>
    <t>枫朗桥</t>
  </si>
  <si>
    <t>三坑滩桥</t>
  </si>
  <si>
    <t>大江桥</t>
  </si>
  <si>
    <t>观头洞桥</t>
  </si>
  <si>
    <t>S259</t>
  </si>
  <si>
    <t>井塘桥</t>
  </si>
  <si>
    <t>吹风桥</t>
  </si>
  <si>
    <t>小江桥</t>
  </si>
  <si>
    <t>城北桥</t>
  </si>
  <si>
    <t>珠坑桥</t>
  </si>
  <si>
    <t>新圩大桥</t>
  </si>
  <si>
    <t>大营桥</t>
  </si>
  <si>
    <t>S346</t>
  </si>
  <si>
    <t>秀田桥</t>
  </si>
  <si>
    <t>S377</t>
  </si>
  <si>
    <t>光明桥</t>
  </si>
  <si>
    <t>S262</t>
  </si>
  <si>
    <t>新北江桥</t>
  </si>
  <si>
    <t>云澳桥II</t>
  </si>
  <si>
    <t>大潭桥</t>
  </si>
  <si>
    <t>田心2桥</t>
  </si>
  <si>
    <t>S337</t>
  </si>
  <si>
    <t>秋风桥</t>
  </si>
  <si>
    <t>S235</t>
  </si>
  <si>
    <t>上南二桥</t>
  </si>
  <si>
    <t>美港桥</t>
  </si>
  <si>
    <t>新八孔桥</t>
  </si>
  <si>
    <t>河口大桥</t>
  </si>
  <si>
    <t>南立交桥</t>
  </si>
  <si>
    <t>S345</t>
  </si>
  <si>
    <t>犁市立交桥</t>
  </si>
  <si>
    <t>S246</t>
  </si>
  <si>
    <t>书田坑桥</t>
  </si>
  <si>
    <t>漠阳江大桥</t>
  </si>
  <si>
    <t>南江口大桥</t>
  </si>
  <si>
    <t>S368</t>
  </si>
  <si>
    <t>小河口桥</t>
  </si>
  <si>
    <t>梅菉桥</t>
  </si>
  <si>
    <t>S285</t>
  </si>
  <si>
    <t>鹤岭桥</t>
  </si>
  <si>
    <t>锦曲水利桥</t>
  </si>
  <si>
    <t>S376</t>
  </si>
  <si>
    <t>收获桥（新）</t>
  </si>
  <si>
    <t>鸭栏桥</t>
  </si>
  <si>
    <t>安榄大桥(安揽大桥)</t>
  </si>
  <si>
    <t>收获桥（旧）</t>
  </si>
  <si>
    <t>藤家桥</t>
  </si>
  <si>
    <t>五马岗桥</t>
  </si>
  <si>
    <t>S263</t>
  </si>
  <si>
    <t>泠水坑桥</t>
  </si>
  <si>
    <t>新桥大桥(左新桥）</t>
  </si>
  <si>
    <t>河口桥</t>
  </si>
  <si>
    <t>S350</t>
  </si>
  <si>
    <t>独岗大桥（绥江大桥）</t>
  </si>
  <si>
    <t>西庙桥</t>
  </si>
  <si>
    <t>S266</t>
  </si>
  <si>
    <t>石屋坑桥</t>
  </si>
  <si>
    <t>松岗桥</t>
  </si>
  <si>
    <t>创业桥</t>
  </si>
  <si>
    <t>S362</t>
  </si>
  <si>
    <t>黄沙沥大桥</t>
  </si>
  <si>
    <t>黄镜门桥</t>
  </si>
  <si>
    <t>西沥大桥</t>
  </si>
  <si>
    <t>井岸大桥</t>
  </si>
  <si>
    <t>潮州站</t>
  </si>
  <si>
    <t>佛山局</t>
  </si>
  <si>
    <t>广州交投集团</t>
  </si>
  <si>
    <t>广州局</t>
  </si>
  <si>
    <t>河源局</t>
  </si>
  <si>
    <t>江门局</t>
  </si>
  <si>
    <t>阳江局</t>
  </si>
  <si>
    <t>改建</t>
    <phoneticPr fontId="1" type="noConversion"/>
  </si>
  <si>
    <t>加固</t>
    <phoneticPr fontId="1" type="noConversion"/>
  </si>
  <si>
    <t>改造</t>
    <phoneticPr fontId="1" type="noConversion"/>
  </si>
  <si>
    <t>合计</t>
    <phoneticPr fontId="1" type="noConversion"/>
  </si>
  <si>
    <t>2017-2020年普通国省道危桥改造项目表（目标类项目）</t>
    <phoneticPr fontId="3" type="noConversion"/>
  </si>
  <si>
    <t>附件4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</si>
</sst>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00_);[Red]\(0.000\)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57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3"/>
  <sheetViews>
    <sheetView tabSelected="1" topLeftCell="B1" zoomScale="115" zoomScaleNormal="115" workbookViewId="0">
      <pane ySplit="4" topLeftCell="A5" activePane="bottomLeft" state="frozen"/>
      <selection pane="bottomLeft" activeCell="D1" sqref="D1:D1048576"/>
    </sheetView>
  </sheetViews>
  <sheetFormatPr defaultColWidth="8.875" defaultRowHeight="13.5" x14ac:dyDescent="0.15"/>
  <cols>
    <col min="1" max="1" width="8.375" style="5" customWidth="1"/>
    <col min="2" max="2" width="13.875" style="5" customWidth="1"/>
    <col min="3" max="3" width="27" style="5" customWidth="1"/>
    <col min="4" max="4" width="11.25" style="5" customWidth="1"/>
    <col min="5" max="5" width="14.5" style="6" customWidth="1"/>
    <col min="6" max="7" width="14.5" style="5" customWidth="1"/>
    <col min="8" max="9" width="12.625" style="5" customWidth="1"/>
    <col min="10" max="16384" width="8.875" style="5"/>
  </cols>
  <sheetData>
    <row r="1" spans="1:10" x14ac:dyDescent="0.15">
      <c r="A1" s="12" t="s">
        <v>296</v>
      </c>
      <c r="C1" s="12"/>
    </row>
    <row r="2" spans="1:10" ht="25.15" customHeight="1" x14ac:dyDescent="0.15">
      <c r="A2" s="15" t="s">
        <v>295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6.149999999999999" customHeight="1" x14ac:dyDescent="0.15">
      <c r="A3" s="11"/>
      <c r="B3" s="13"/>
      <c r="C3" s="11"/>
      <c r="D3" s="11"/>
      <c r="E3" s="8"/>
      <c r="F3" s="7"/>
      <c r="G3" s="7"/>
      <c r="H3" s="7"/>
      <c r="I3" s="7"/>
      <c r="J3" s="14"/>
    </row>
    <row r="4" spans="1:10" ht="30" customHeight="1" x14ac:dyDescent="0.15">
      <c r="A4" s="1" t="s">
        <v>5</v>
      </c>
      <c r="B4" s="1" t="s">
        <v>52</v>
      </c>
      <c r="C4" s="1" t="s">
        <v>6</v>
      </c>
      <c r="D4" s="1" t="s">
        <v>0</v>
      </c>
      <c r="E4" s="9" t="s">
        <v>1</v>
      </c>
      <c r="F4" s="1" t="s">
        <v>3</v>
      </c>
      <c r="G4" s="1" t="s">
        <v>4</v>
      </c>
      <c r="H4" s="1" t="s">
        <v>126</v>
      </c>
      <c r="I4" s="1" t="s">
        <v>92</v>
      </c>
      <c r="J4" s="1" t="s">
        <v>2</v>
      </c>
    </row>
    <row r="5" spans="1:10" ht="19.899999999999999" customHeight="1" x14ac:dyDescent="0.15">
      <c r="A5" s="16" t="s">
        <v>294</v>
      </c>
      <c r="B5" s="17"/>
      <c r="C5" s="17"/>
      <c r="D5" s="17"/>
      <c r="E5" s="18"/>
      <c r="F5" s="1"/>
      <c r="G5" s="1"/>
      <c r="H5" s="1"/>
      <c r="I5" s="3">
        <f>SUM(I6:I193)</f>
        <v>199910.82100000005</v>
      </c>
      <c r="J5" s="1"/>
    </row>
    <row r="6" spans="1:10" ht="19.899999999999999" customHeight="1" x14ac:dyDescent="0.15">
      <c r="A6" s="1">
        <v>1</v>
      </c>
      <c r="B6" s="1" t="s">
        <v>127</v>
      </c>
      <c r="C6" s="1" t="s">
        <v>93</v>
      </c>
      <c r="D6" s="1" t="s">
        <v>13</v>
      </c>
      <c r="E6" s="4">
        <v>477.67599999999999</v>
      </c>
      <c r="F6" s="2">
        <v>13.6</v>
      </c>
      <c r="G6" s="2">
        <v>29</v>
      </c>
      <c r="H6" s="1" t="s">
        <v>291</v>
      </c>
      <c r="I6" s="3">
        <v>115</v>
      </c>
      <c r="J6" s="1"/>
    </row>
    <row r="7" spans="1:10" ht="19.899999999999999" customHeight="1" x14ac:dyDescent="0.15">
      <c r="A7" s="1">
        <v>2</v>
      </c>
      <c r="B7" s="1" t="s">
        <v>127</v>
      </c>
      <c r="C7" s="1" t="s">
        <v>94</v>
      </c>
      <c r="D7" s="1" t="s">
        <v>13</v>
      </c>
      <c r="E7" s="4">
        <v>475.83300000000003</v>
      </c>
      <c r="F7" s="2">
        <v>10.1</v>
      </c>
      <c r="G7" s="2">
        <v>29</v>
      </c>
      <c r="H7" s="1" t="s">
        <v>291</v>
      </c>
      <c r="I7" s="3">
        <v>137</v>
      </c>
      <c r="J7" s="1"/>
    </row>
    <row r="8" spans="1:10" ht="19.899999999999999" customHeight="1" x14ac:dyDescent="0.15">
      <c r="A8" s="1">
        <v>3</v>
      </c>
      <c r="B8" s="1" t="s">
        <v>128</v>
      </c>
      <c r="C8" s="1" t="s">
        <v>95</v>
      </c>
      <c r="D8" s="1" t="s">
        <v>96</v>
      </c>
      <c r="E8" s="4">
        <v>2447.8000000000002</v>
      </c>
      <c r="F8" s="2">
        <v>344</v>
      </c>
      <c r="G8" s="2">
        <v>13.25</v>
      </c>
      <c r="H8" s="1" t="s">
        <v>292</v>
      </c>
      <c r="I8" s="3">
        <v>413</v>
      </c>
      <c r="J8" s="1"/>
    </row>
    <row r="9" spans="1:10" ht="19.899999999999999" customHeight="1" x14ac:dyDescent="0.15">
      <c r="A9" s="1">
        <v>4</v>
      </c>
      <c r="B9" s="1" t="s">
        <v>128</v>
      </c>
      <c r="C9" s="1" t="s">
        <v>97</v>
      </c>
      <c r="D9" s="1" t="s">
        <v>96</v>
      </c>
      <c r="E9" s="4">
        <v>2447.6999999999998</v>
      </c>
      <c r="F9" s="2">
        <v>660</v>
      </c>
      <c r="G9" s="2">
        <v>13.25</v>
      </c>
      <c r="H9" s="1" t="s">
        <v>292</v>
      </c>
      <c r="I9" s="3">
        <v>966</v>
      </c>
      <c r="J9" s="1"/>
    </row>
    <row r="10" spans="1:10" ht="19.899999999999999" customHeight="1" x14ac:dyDescent="0.15">
      <c r="A10" s="1">
        <v>5</v>
      </c>
      <c r="B10" s="1" t="s">
        <v>89</v>
      </c>
      <c r="C10" s="1" t="s">
        <v>98</v>
      </c>
      <c r="D10" s="1" t="s">
        <v>24</v>
      </c>
      <c r="E10" s="4">
        <v>2868.998</v>
      </c>
      <c r="F10" s="2">
        <v>18.8</v>
      </c>
      <c r="G10" s="2">
        <v>18</v>
      </c>
      <c r="H10" s="1" t="s">
        <v>292</v>
      </c>
      <c r="I10" s="3">
        <v>97</v>
      </c>
      <c r="J10" s="1"/>
    </row>
    <row r="11" spans="1:10" ht="19.899999999999999" customHeight="1" x14ac:dyDescent="0.15">
      <c r="A11" s="1">
        <v>6</v>
      </c>
      <c r="B11" s="1" t="s">
        <v>89</v>
      </c>
      <c r="C11" s="1" t="s">
        <v>43</v>
      </c>
      <c r="D11" s="1" t="s">
        <v>13</v>
      </c>
      <c r="E11" s="4">
        <v>808.52800000000002</v>
      </c>
      <c r="F11" s="2">
        <v>368</v>
      </c>
      <c r="G11" s="2">
        <v>35</v>
      </c>
      <c r="H11" s="1" t="s">
        <v>292</v>
      </c>
      <c r="I11" s="3">
        <v>83</v>
      </c>
      <c r="J11" s="1"/>
    </row>
    <row r="12" spans="1:10" ht="19.899999999999999" customHeight="1" x14ac:dyDescent="0.15">
      <c r="A12" s="1">
        <v>7</v>
      </c>
      <c r="B12" s="1" t="s">
        <v>89</v>
      </c>
      <c r="C12" s="1" t="s">
        <v>99</v>
      </c>
      <c r="D12" s="1" t="s">
        <v>13</v>
      </c>
      <c r="E12" s="4">
        <v>784.85500000000002</v>
      </c>
      <c r="F12" s="2">
        <v>5.2</v>
      </c>
      <c r="G12" s="2">
        <v>23</v>
      </c>
      <c r="H12" s="1" t="s">
        <v>292</v>
      </c>
      <c r="I12" s="3">
        <f>F12*G12*0.4</f>
        <v>47.84</v>
      </c>
      <c r="J12" s="1"/>
    </row>
    <row r="13" spans="1:10" ht="19.899999999999999" customHeight="1" x14ac:dyDescent="0.15">
      <c r="A13" s="1">
        <v>8</v>
      </c>
      <c r="B13" s="1" t="s">
        <v>89</v>
      </c>
      <c r="C13" s="1" t="s">
        <v>100</v>
      </c>
      <c r="D13" s="1" t="s">
        <v>13</v>
      </c>
      <c r="E13" s="4">
        <v>882.47199999999998</v>
      </c>
      <c r="F13" s="2">
        <v>25.4</v>
      </c>
      <c r="G13" s="2">
        <v>18.5</v>
      </c>
      <c r="H13" s="1" t="s">
        <v>292</v>
      </c>
      <c r="I13" s="3">
        <f t="shared" ref="I13:I17" si="0">F13*G13*0.4</f>
        <v>187.96</v>
      </c>
      <c r="J13" s="1"/>
    </row>
    <row r="14" spans="1:10" ht="19.899999999999999" customHeight="1" x14ac:dyDescent="0.15">
      <c r="A14" s="1">
        <v>9</v>
      </c>
      <c r="B14" s="1" t="s">
        <v>89</v>
      </c>
      <c r="C14" s="1" t="s">
        <v>101</v>
      </c>
      <c r="D14" s="1" t="s">
        <v>13</v>
      </c>
      <c r="E14" s="4">
        <v>884.76300000000003</v>
      </c>
      <c r="F14" s="2">
        <v>19.100000000000001</v>
      </c>
      <c r="G14" s="2">
        <v>15.7</v>
      </c>
      <c r="H14" s="1" t="s">
        <v>292</v>
      </c>
      <c r="I14" s="3">
        <f t="shared" si="0"/>
        <v>119.94800000000001</v>
      </c>
      <c r="J14" s="1"/>
    </row>
    <row r="15" spans="1:10" ht="19.899999999999999" customHeight="1" x14ac:dyDescent="0.15">
      <c r="A15" s="1">
        <v>10</v>
      </c>
      <c r="B15" s="1" t="s">
        <v>89</v>
      </c>
      <c r="C15" s="1" t="s">
        <v>102</v>
      </c>
      <c r="D15" s="1" t="s">
        <v>13</v>
      </c>
      <c r="E15" s="4">
        <v>885.42499999999995</v>
      </c>
      <c r="F15" s="2">
        <v>20</v>
      </c>
      <c r="G15" s="2">
        <v>15.7</v>
      </c>
      <c r="H15" s="1" t="s">
        <v>292</v>
      </c>
      <c r="I15" s="3">
        <f t="shared" si="0"/>
        <v>125.60000000000001</v>
      </c>
      <c r="J15" s="1"/>
    </row>
    <row r="16" spans="1:10" ht="19.899999999999999" customHeight="1" x14ac:dyDescent="0.15">
      <c r="A16" s="1">
        <v>11</v>
      </c>
      <c r="B16" s="1" t="s">
        <v>89</v>
      </c>
      <c r="C16" s="1" t="s">
        <v>103</v>
      </c>
      <c r="D16" s="1" t="s">
        <v>24</v>
      </c>
      <c r="E16" s="4">
        <v>2867.8560000000002</v>
      </c>
      <c r="F16" s="2">
        <v>38.1</v>
      </c>
      <c r="G16" s="2">
        <v>18</v>
      </c>
      <c r="H16" s="1" t="s">
        <v>292</v>
      </c>
      <c r="I16" s="3">
        <f t="shared" si="0"/>
        <v>274.32000000000005</v>
      </c>
      <c r="J16" s="1"/>
    </row>
    <row r="17" spans="1:10" ht="19.899999999999999" customHeight="1" x14ac:dyDescent="0.15">
      <c r="A17" s="1">
        <v>12</v>
      </c>
      <c r="B17" s="1" t="s">
        <v>89</v>
      </c>
      <c r="C17" s="1" t="s">
        <v>104</v>
      </c>
      <c r="D17" s="1" t="s">
        <v>13</v>
      </c>
      <c r="E17" s="4">
        <v>879.33500000000004</v>
      </c>
      <c r="F17" s="2">
        <v>34.799999999999997</v>
      </c>
      <c r="G17" s="2">
        <v>11</v>
      </c>
      <c r="H17" s="1" t="s">
        <v>292</v>
      </c>
      <c r="I17" s="3">
        <f t="shared" si="0"/>
        <v>153.11999999999998</v>
      </c>
      <c r="J17" s="1"/>
    </row>
    <row r="18" spans="1:10" ht="19.899999999999999" customHeight="1" x14ac:dyDescent="0.15">
      <c r="A18" s="1">
        <v>13</v>
      </c>
      <c r="B18" s="1" t="s">
        <v>57</v>
      </c>
      <c r="C18" s="1" t="s">
        <v>16</v>
      </c>
      <c r="D18" s="1" t="s">
        <v>17</v>
      </c>
      <c r="E18" s="4">
        <v>2315.7109999999998</v>
      </c>
      <c r="F18" s="2">
        <v>147</v>
      </c>
      <c r="G18" s="2">
        <v>37.5</v>
      </c>
      <c r="H18" s="1" t="s">
        <v>292</v>
      </c>
      <c r="I18" s="3">
        <v>1396</v>
      </c>
      <c r="J18" s="1"/>
    </row>
    <row r="19" spans="1:10" ht="19.899999999999999" customHeight="1" x14ac:dyDescent="0.15">
      <c r="A19" s="1">
        <v>14</v>
      </c>
      <c r="B19" s="1" t="s">
        <v>57</v>
      </c>
      <c r="C19" s="1" t="s">
        <v>105</v>
      </c>
      <c r="D19" s="1" t="s">
        <v>13</v>
      </c>
      <c r="E19" s="4">
        <v>603.74</v>
      </c>
      <c r="F19" s="2">
        <v>60</v>
      </c>
      <c r="G19" s="2">
        <v>39</v>
      </c>
      <c r="H19" s="1" t="s">
        <v>292</v>
      </c>
      <c r="I19" s="3">
        <v>1080</v>
      </c>
      <c r="J19" s="1"/>
    </row>
    <row r="20" spans="1:10" ht="19.899999999999999" customHeight="1" x14ac:dyDescent="0.15">
      <c r="A20" s="1">
        <v>15</v>
      </c>
      <c r="B20" s="1" t="s">
        <v>57</v>
      </c>
      <c r="C20" s="1" t="s">
        <v>60</v>
      </c>
      <c r="D20" s="1" t="s">
        <v>13</v>
      </c>
      <c r="E20" s="4">
        <v>634.01700000000005</v>
      </c>
      <c r="F20" s="2">
        <v>108</v>
      </c>
      <c r="G20" s="2">
        <v>8.5</v>
      </c>
      <c r="H20" s="1" t="s">
        <v>292</v>
      </c>
      <c r="I20" s="3">
        <v>586</v>
      </c>
      <c r="J20" s="1"/>
    </row>
    <row r="21" spans="1:10" ht="19.899999999999999" customHeight="1" x14ac:dyDescent="0.15">
      <c r="A21" s="1">
        <v>16</v>
      </c>
      <c r="B21" s="1" t="s">
        <v>54</v>
      </c>
      <c r="C21" s="1" t="s">
        <v>106</v>
      </c>
      <c r="D21" s="1" t="s">
        <v>107</v>
      </c>
      <c r="E21" s="4">
        <v>3399.0160000000001</v>
      </c>
      <c r="F21" s="2">
        <v>69</v>
      </c>
      <c r="G21" s="2">
        <v>20</v>
      </c>
      <c r="H21" s="1" t="s">
        <v>291</v>
      </c>
      <c r="I21" s="3">
        <f>F21*G21*0.55</f>
        <v>759.00000000000011</v>
      </c>
      <c r="J21" s="1"/>
    </row>
    <row r="22" spans="1:10" ht="19.899999999999999" customHeight="1" x14ac:dyDescent="0.15">
      <c r="A22" s="1">
        <v>17</v>
      </c>
      <c r="B22" s="1" t="s">
        <v>58</v>
      </c>
      <c r="C22" s="1" t="s">
        <v>63</v>
      </c>
      <c r="D22" s="1" t="s">
        <v>24</v>
      </c>
      <c r="E22" s="4">
        <v>2637.9160000000002</v>
      </c>
      <c r="F22" s="2">
        <v>19.600000000000001</v>
      </c>
      <c r="G22" s="2">
        <v>15</v>
      </c>
      <c r="H22" s="1" t="s">
        <v>291</v>
      </c>
      <c r="I22" s="3">
        <v>83</v>
      </c>
      <c r="J22" s="1"/>
    </row>
    <row r="23" spans="1:10" ht="19.899999999999999" customHeight="1" x14ac:dyDescent="0.15">
      <c r="A23" s="1">
        <v>18</v>
      </c>
      <c r="B23" s="1" t="s">
        <v>58</v>
      </c>
      <c r="C23" s="1" t="s">
        <v>65</v>
      </c>
      <c r="D23" s="1" t="s">
        <v>17</v>
      </c>
      <c r="E23" s="4">
        <v>2185.2460000000001</v>
      </c>
      <c r="F23" s="2">
        <v>43.54</v>
      </c>
      <c r="G23" s="2">
        <v>15.5</v>
      </c>
      <c r="H23" s="1" t="s">
        <v>292</v>
      </c>
      <c r="I23" s="3">
        <v>397</v>
      </c>
      <c r="J23" s="1"/>
    </row>
    <row r="24" spans="1:10" ht="19.899999999999999" customHeight="1" x14ac:dyDescent="0.15">
      <c r="A24" s="1">
        <v>19</v>
      </c>
      <c r="B24" s="1" t="s">
        <v>58</v>
      </c>
      <c r="C24" s="1" t="s">
        <v>108</v>
      </c>
      <c r="D24" s="1" t="s">
        <v>17</v>
      </c>
      <c r="E24" s="4">
        <v>2106.4580000000001</v>
      </c>
      <c r="F24" s="2">
        <v>49.5</v>
      </c>
      <c r="G24" s="2">
        <v>14</v>
      </c>
      <c r="H24" s="1" t="s">
        <v>292</v>
      </c>
      <c r="I24" s="3">
        <v>174</v>
      </c>
      <c r="J24" s="1"/>
    </row>
    <row r="25" spans="1:10" ht="19.899999999999999" customHeight="1" x14ac:dyDescent="0.15">
      <c r="A25" s="1">
        <v>20</v>
      </c>
      <c r="B25" s="1" t="s">
        <v>58</v>
      </c>
      <c r="C25" s="1" t="s">
        <v>109</v>
      </c>
      <c r="D25" s="1" t="s">
        <v>24</v>
      </c>
      <c r="E25" s="4">
        <v>2559.6999999999998</v>
      </c>
      <c r="F25" s="2">
        <v>47</v>
      </c>
      <c r="G25" s="2">
        <v>15</v>
      </c>
      <c r="H25" s="1" t="s">
        <v>292</v>
      </c>
      <c r="I25" s="3">
        <v>136</v>
      </c>
      <c r="J25" s="1"/>
    </row>
    <row r="26" spans="1:10" ht="19.899999999999999" customHeight="1" x14ac:dyDescent="0.15">
      <c r="A26" s="1">
        <v>21</v>
      </c>
      <c r="B26" s="1" t="s">
        <v>58</v>
      </c>
      <c r="C26" s="1" t="s">
        <v>61</v>
      </c>
      <c r="D26" s="1" t="s">
        <v>24</v>
      </c>
      <c r="E26" s="4">
        <v>2571.3000000000002</v>
      </c>
      <c r="F26" s="2">
        <v>14</v>
      </c>
      <c r="G26" s="2">
        <v>15</v>
      </c>
      <c r="H26" s="1" t="s">
        <v>291</v>
      </c>
      <c r="I26" s="3">
        <v>162</v>
      </c>
      <c r="J26" s="1"/>
    </row>
    <row r="27" spans="1:10" ht="19.899999999999999" customHeight="1" x14ac:dyDescent="0.15">
      <c r="A27" s="1">
        <v>22</v>
      </c>
      <c r="B27" s="1" t="s">
        <v>58</v>
      </c>
      <c r="C27" s="1" t="s">
        <v>62</v>
      </c>
      <c r="D27" s="1" t="s">
        <v>24</v>
      </c>
      <c r="E27" s="4">
        <v>2575.5239999999999</v>
      </c>
      <c r="F27" s="2">
        <v>46.34</v>
      </c>
      <c r="G27" s="2">
        <v>15</v>
      </c>
      <c r="H27" s="1" t="s">
        <v>292</v>
      </c>
      <c r="I27" s="3">
        <v>184</v>
      </c>
      <c r="J27" s="1"/>
    </row>
    <row r="28" spans="1:10" ht="19.899999999999999" customHeight="1" x14ac:dyDescent="0.15">
      <c r="A28" s="1">
        <v>23</v>
      </c>
      <c r="B28" s="1" t="s">
        <v>58</v>
      </c>
      <c r="C28" s="1" t="s">
        <v>110</v>
      </c>
      <c r="D28" s="1" t="s">
        <v>17</v>
      </c>
      <c r="E28" s="4">
        <v>2156</v>
      </c>
      <c r="F28" s="2">
        <v>43.2</v>
      </c>
      <c r="G28" s="2">
        <v>15</v>
      </c>
      <c r="H28" s="1" t="s">
        <v>292</v>
      </c>
      <c r="I28" s="3">
        <f>F28*G28*0.5</f>
        <v>324</v>
      </c>
      <c r="J28" s="1"/>
    </row>
    <row r="29" spans="1:10" ht="19.899999999999999" customHeight="1" x14ac:dyDescent="0.15">
      <c r="A29" s="1">
        <v>24</v>
      </c>
      <c r="B29" s="1" t="s">
        <v>58</v>
      </c>
      <c r="C29" s="1" t="s">
        <v>111</v>
      </c>
      <c r="D29" s="1" t="s">
        <v>17</v>
      </c>
      <c r="E29" s="4">
        <v>2157.1790000000001</v>
      </c>
      <c r="F29" s="2">
        <v>40.799999999999997</v>
      </c>
      <c r="G29" s="2">
        <v>15</v>
      </c>
      <c r="H29" s="1" t="s">
        <v>292</v>
      </c>
      <c r="I29" s="3">
        <f>F29*G29*0.5</f>
        <v>306</v>
      </c>
      <c r="J29" s="1"/>
    </row>
    <row r="30" spans="1:10" ht="19.899999999999999" customHeight="1" x14ac:dyDescent="0.15">
      <c r="A30" s="1">
        <v>25</v>
      </c>
      <c r="B30" s="1" t="s">
        <v>129</v>
      </c>
      <c r="C30" s="1" t="s">
        <v>112</v>
      </c>
      <c r="D30" s="1" t="s">
        <v>17</v>
      </c>
      <c r="E30" s="9">
        <v>2342.0859999999998</v>
      </c>
      <c r="F30" s="2">
        <v>100.04</v>
      </c>
      <c r="G30" s="2">
        <v>45</v>
      </c>
      <c r="H30" s="1" t="s">
        <v>293</v>
      </c>
      <c r="I30" s="3">
        <f>F30*G30*0.55</f>
        <v>2475.9900000000002</v>
      </c>
      <c r="J30" s="1"/>
    </row>
    <row r="31" spans="1:10" ht="19.899999999999999" customHeight="1" x14ac:dyDescent="0.15">
      <c r="A31" s="1">
        <v>26</v>
      </c>
      <c r="B31" s="1" t="s">
        <v>129</v>
      </c>
      <c r="C31" s="1" t="s">
        <v>113</v>
      </c>
      <c r="D31" s="1" t="s">
        <v>17</v>
      </c>
      <c r="E31" s="9">
        <v>2341.0439999999999</v>
      </c>
      <c r="F31" s="2">
        <v>30.04</v>
      </c>
      <c r="G31" s="2">
        <v>52</v>
      </c>
      <c r="H31" s="1" t="s">
        <v>291</v>
      </c>
      <c r="I31" s="3">
        <f t="shared" ref="I31:I32" si="1">F31*G31*0.55</f>
        <v>859.14400000000001</v>
      </c>
      <c r="J31" s="1"/>
    </row>
    <row r="32" spans="1:10" ht="19.899999999999999" customHeight="1" x14ac:dyDescent="0.15">
      <c r="A32" s="1">
        <v>27</v>
      </c>
      <c r="B32" s="1" t="s">
        <v>129</v>
      </c>
      <c r="C32" s="1" t="s">
        <v>114</v>
      </c>
      <c r="D32" s="1" t="s">
        <v>13</v>
      </c>
      <c r="E32" s="9">
        <v>573.94000000000005</v>
      </c>
      <c r="F32" s="2">
        <v>10</v>
      </c>
      <c r="G32" s="2">
        <v>26</v>
      </c>
      <c r="H32" s="1" t="s">
        <v>291</v>
      </c>
      <c r="I32" s="3">
        <f t="shared" si="1"/>
        <v>143</v>
      </c>
      <c r="J32" s="1"/>
    </row>
    <row r="33" spans="1:10" ht="19.899999999999999" customHeight="1" x14ac:dyDescent="0.15">
      <c r="A33" s="1">
        <v>28</v>
      </c>
      <c r="B33" s="1" t="s">
        <v>129</v>
      </c>
      <c r="C33" s="1" t="s">
        <v>115</v>
      </c>
      <c r="D33" s="1" t="s">
        <v>13</v>
      </c>
      <c r="E33" s="9">
        <v>563.68600000000004</v>
      </c>
      <c r="F33" s="2">
        <v>320.5</v>
      </c>
      <c r="G33" s="2">
        <v>24.8</v>
      </c>
      <c r="H33" s="1" t="s">
        <v>291</v>
      </c>
      <c r="I33" s="3">
        <f>F33*G33*0.5</f>
        <v>3974.2000000000003</v>
      </c>
      <c r="J33" s="1"/>
    </row>
    <row r="34" spans="1:10" ht="19.899999999999999" customHeight="1" x14ac:dyDescent="0.15">
      <c r="A34" s="1">
        <v>29</v>
      </c>
      <c r="B34" s="1" t="s">
        <v>90</v>
      </c>
      <c r="C34" s="1" t="s">
        <v>116</v>
      </c>
      <c r="D34" s="1" t="s">
        <v>13</v>
      </c>
      <c r="E34" s="9">
        <v>753.01300000000003</v>
      </c>
      <c r="F34" s="2">
        <v>191.5</v>
      </c>
      <c r="G34" s="2">
        <v>15</v>
      </c>
      <c r="H34" s="1" t="s">
        <v>291</v>
      </c>
      <c r="I34" s="3">
        <f>F34*G34*0.5</f>
        <v>1436.25</v>
      </c>
      <c r="J34" s="1"/>
    </row>
    <row r="35" spans="1:10" ht="19.899999999999999" customHeight="1" x14ac:dyDescent="0.15">
      <c r="A35" s="1">
        <v>30</v>
      </c>
      <c r="B35" s="1" t="s">
        <v>90</v>
      </c>
      <c r="C35" s="1" t="s">
        <v>117</v>
      </c>
      <c r="D35" s="1" t="s">
        <v>13</v>
      </c>
      <c r="E35" s="9">
        <v>716.97299999999996</v>
      </c>
      <c r="F35" s="2">
        <v>48.3</v>
      </c>
      <c r="G35" s="2">
        <v>7.6</v>
      </c>
      <c r="H35" s="1" t="s">
        <v>291</v>
      </c>
      <c r="I35" s="3">
        <v>613</v>
      </c>
      <c r="J35" s="1"/>
    </row>
    <row r="36" spans="1:10" ht="19.899999999999999" customHeight="1" x14ac:dyDescent="0.15">
      <c r="A36" s="1">
        <v>31</v>
      </c>
      <c r="B36" s="1" t="s">
        <v>130</v>
      </c>
      <c r="C36" s="1" t="s">
        <v>118</v>
      </c>
      <c r="D36" s="1" t="s">
        <v>13</v>
      </c>
      <c r="E36" s="9">
        <v>1201.549</v>
      </c>
      <c r="F36" s="2">
        <v>143.19999999999999</v>
      </c>
      <c r="G36" s="2">
        <v>21</v>
      </c>
      <c r="H36" s="1" t="s">
        <v>292</v>
      </c>
      <c r="I36" s="3">
        <v>1180</v>
      </c>
      <c r="J36" s="1"/>
    </row>
    <row r="37" spans="1:10" ht="19.899999999999999" customHeight="1" x14ac:dyDescent="0.15">
      <c r="A37" s="1">
        <v>32</v>
      </c>
      <c r="B37" s="1" t="s">
        <v>53</v>
      </c>
      <c r="C37" s="1" t="s">
        <v>7</v>
      </c>
      <c r="D37" s="1" t="s">
        <v>8</v>
      </c>
      <c r="E37" s="9">
        <v>381.822</v>
      </c>
      <c r="F37" s="2">
        <v>829</v>
      </c>
      <c r="G37" s="2">
        <v>16</v>
      </c>
      <c r="H37" s="1" t="s">
        <v>292</v>
      </c>
      <c r="I37" s="3">
        <v>2772</v>
      </c>
      <c r="J37" s="1"/>
    </row>
    <row r="38" spans="1:10" ht="19.899999999999999" customHeight="1" x14ac:dyDescent="0.15">
      <c r="A38" s="1">
        <v>33</v>
      </c>
      <c r="B38" s="1" t="s">
        <v>53</v>
      </c>
      <c r="C38" s="1" t="s">
        <v>119</v>
      </c>
      <c r="D38" s="1" t="s">
        <v>8</v>
      </c>
      <c r="E38" s="9">
        <v>483.88099999999997</v>
      </c>
      <c r="F38" s="2">
        <v>8</v>
      </c>
      <c r="G38" s="2">
        <v>16.100000000000001</v>
      </c>
      <c r="H38" s="1" t="s">
        <v>291</v>
      </c>
      <c r="I38" s="3">
        <f t="shared" ref="I38:I39" si="2">F38*G38*0.55</f>
        <v>70.840000000000018</v>
      </c>
      <c r="J38" s="1"/>
    </row>
    <row r="39" spans="1:10" ht="19.899999999999999" customHeight="1" x14ac:dyDescent="0.15">
      <c r="A39" s="1">
        <v>34</v>
      </c>
      <c r="B39" s="1" t="s">
        <v>53</v>
      </c>
      <c r="C39" s="1" t="s">
        <v>120</v>
      </c>
      <c r="D39" s="1" t="s">
        <v>8</v>
      </c>
      <c r="E39" s="9">
        <v>474.87200000000001</v>
      </c>
      <c r="F39" s="2">
        <v>7.25</v>
      </c>
      <c r="G39" s="2">
        <v>18</v>
      </c>
      <c r="H39" s="1" t="s">
        <v>291</v>
      </c>
      <c r="I39" s="3">
        <f t="shared" si="2"/>
        <v>71.775000000000006</v>
      </c>
      <c r="J39" s="1"/>
    </row>
    <row r="40" spans="1:10" ht="19.899999999999999" customHeight="1" x14ac:dyDescent="0.15">
      <c r="A40" s="1">
        <v>35</v>
      </c>
      <c r="B40" s="1" t="s">
        <v>53</v>
      </c>
      <c r="C40" s="1" t="s">
        <v>121</v>
      </c>
      <c r="D40" s="1" t="s">
        <v>8</v>
      </c>
      <c r="E40" s="9">
        <v>506.40600000000001</v>
      </c>
      <c r="F40" s="2">
        <v>84.82</v>
      </c>
      <c r="G40" s="2">
        <v>9.5</v>
      </c>
      <c r="H40" s="1" t="s">
        <v>292</v>
      </c>
      <c r="I40" s="3">
        <v>400</v>
      </c>
      <c r="J40" s="1"/>
    </row>
    <row r="41" spans="1:10" ht="19.899999999999999" customHeight="1" x14ac:dyDescent="0.15">
      <c r="A41" s="1">
        <v>36</v>
      </c>
      <c r="B41" s="1" t="s">
        <v>53</v>
      </c>
      <c r="C41" s="1" t="s">
        <v>122</v>
      </c>
      <c r="D41" s="1" t="s">
        <v>8</v>
      </c>
      <c r="E41" s="9">
        <v>479.36399999999998</v>
      </c>
      <c r="F41" s="2">
        <v>8</v>
      </c>
      <c r="G41" s="2">
        <v>18</v>
      </c>
      <c r="H41" s="1" t="s">
        <v>292</v>
      </c>
      <c r="I41" s="3">
        <v>82</v>
      </c>
      <c r="J41" s="1"/>
    </row>
    <row r="42" spans="1:10" ht="19.899999999999999" customHeight="1" x14ac:dyDescent="0.15">
      <c r="A42" s="1">
        <v>37</v>
      </c>
      <c r="B42" s="1" t="s">
        <v>53</v>
      </c>
      <c r="C42" s="1" t="s">
        <v>123</v>
      </c>
      <c r="D42" s="1" t="s">
        <v>8</v>
      </c>
      <c r="E42" s="9">
        <v>7.274</v>
      </c>
      <c r="F42" s="2">
        <v>317.25</v>
      </c>
      <c r="G42" s="2">
        <v>13</v>
      </c>
      <c r="H42" s="1" t="s">
        <v>292</v>
      </c>
      <c r="I42" s="3">
        <f>F42*G42*0.5</f>
        <v>2062.125</v>
      </c>
      <c r="J42" s="1"/>
    </row>
    <row r="43" spans="1:10" ht="19.899999999999999" customHeight="1" x14ac:dyDescent="0.15">
      <c r="A43" s="1">
        <v>38</v>
      </c>
      <c r="B43" s="1" t="s">
        <v>53</v>
      </c>
      <c r="C43" s="1" t="s">
        <v>124</v>
      </c>
      <c r="D43" s="1" t="s">
        <v>8</v>
      </c>
      <c r="E43" s="9">
        <v>506.40600000000001</v>
      </c>
      <c r="F43" s="2">
        <v>67.5</v>
      </c>
      <c r="G43" s="2">
        <v>9.5</v>
      </c>
      <c r="H43" s="1" t="s">
        <v>292</v>
      </c>
      <c r="I43" s="3">
        <v>329</v>
      </c>
      <c r="J43" s="1"/>
    </row>
    <row r="44" spans="1:10" ht="19.899999999999999" customHeight="1" x14ac:dyDescent="0.15">
      <c r="A44" s="1">
        <v>39</v>
      </c>
      <c r="B44" s="1" t="s">
        <v>59</v>
      </c>
      <c r="C44" s="1" t="s">
        <v>125</v>
      </c>
      <c r="D44" s="1" t="s">
        <v>23</v>
      </c>
      <c r="E44" s="9">
        <v>2623.4650000000001</v>
      </c>
      <c r="F44" s="2">
        <v>912</v>
      </c>
      <c r="G44" s="2">
        <v>15</v>
      </c>
      <c r="H44" s="1" t="s">
        <v>292</v>
      </c>
      <c r="I44" s="3">
        <v>1632</v>
      </c>
      <c r="J44" s="1"/>
    </row>
    <row r="45" spans="1:10" ht="19.899999999999999" customHeight="1" x14ac:dyDescent="0.15">
      <c r="A45" s="1">
        <v>40</v>
      </c>
      <c r="B45" s="1" t="s">
        <v>59</v>
      </c>
      <c r="C45" s="1" t="s">
        <v>28</v>
      </c>
      <c r="D45" s="1" t="s">
        <v>23</v>
      </c>
      <c r="E45" s="9">
        <v>2643.1109999999999</v>
      </c>
      <c r="F45" s="2">
        <v>481</v>
      </c>
      <c r="G45" s="2">
        <v>26</v>
      </c>
      <c r="H45" s="1" t="s">
        <v>292</v>
      </c>
      <c r="I45" s="3">
        <v>2636</v>
      </c>
      <c r="J45" s="1"/>
    </row>
    <row r="46" spans="1:10" ht="19.899999999999999" customHeight="1" x14ac:dyDescent="0.15">
      <c r="A46" s="1">
        <v>41</v>
      </c>
      <c r="B46" s="1" t="s">
        <v>127</v>
      </c>
      <c r="C46" s="1" t="s">
        <v>131</v>
      </c>
      <c r="D46" s="1" t="s">
        <v>132</v>
      </c>
      <c r="E46" s="9">
        <v>75.274000000000001</v>
      </c>
      <c r="F46" s="2">
        <v>68.7</v>
      </c>
      <c r="G46" s="2">
        <v>35</v>
      </c>
      <c r="H46" s="1" t="s">
        <v>292</v>
      </c>
      <c r="I46" s="3">
        <v>145</v>
      </c>
      <c r="J46" s="1"/>
    </row>
    <row r="47" spans="1:10" ht="19.899999999999999" customHeight="1" x14ac:dyDescent="0.15">
      <c r="A47" s="1">
        <v>42</v>
      </c>
      <c r="B47" s="1" t="s">
        <v>127</v>
      </c>
      <c r="C47" s="1" t="s">
        <v>133</v>
      </c>
      <c r="D47" s="1" t="s">
        <v>132</v>
      </c>
      <c r="E47" s="9">
        <v>75.471000000000004</v>
      </c>
      <c r="F47" s="2">
        <v>33.5</v>
      </c>
      <c r="G47" s="2">
        <v>35</v>
      </c>
      <c r="H47" s="1" t="s">
        <v>292</v>
      </c>
      <c r="I47" s="3">
        <f>F47*G47*0.5</f>
        <v>586.25</v>
      </c>
      <c r="J47" s="1"/>
    </row>
    <row r="48" spans="1:10" ht="19.899999999999999" customHeight="1" x14ac:dyDescent="0.15">
      <c r="A48" s="1">
        <v>43</v>
      </c>
      <c r="B48" s="1" t="s">
        <v>127</v>
      </c>
      <c r="C48" s="1" t="s">
        <v>134</v>
      </c>
      <c r="D48" s="1" t="s">
        <v>132</v>
      </c>
      <c r="E48" s="9">
        <v>72.361000000000004</v>
      </c>
      <c r="F48" s="2">
        <v>68.7</v>
      </c>
      <c r="G48" s="2">
        <v>35</v>
      </c>
      <c r="H48" s="1" t="s">
        <v>292</v>
      </c>
      <c r="I48" s="3">
        <v>91</v>
      </c>
      <c r="J48" s="1"/>
    </row>
    <row r="49" spans="1:10" ht="19.899999999999999" customHeight="1" x14ac:dyDescent="0.15">
      <c r="A49" s="1">
        <v>44</v>
      </c>
      <c r="B49" s="1" t="s">
        <v>127</v>
      </c>
      <c r="C49" s="1" t="s">
        <v>135</v>
      </c>
      <c r="D49" s="1" t="s">
        <v>132</v>
      </c>
      <c r="E49" s="9">
        <v>73.293999999999997</v>
      </c>
      <c r="F49" s="2">
        <v>42.7</v>
      </c>
      <c r="G49" s="2">
        <v>35</v>
      </c>
      <c r="H49" s="1" t="s">
        <v>292</v>
      </c>
      <c r="I49" s="3">
        <v>71</v>
      </c>
      <c r="J49" s="1"/>
    </row>
    <row r="50" spans="1:10" ht="19.899999999999999" customHeight="1" x14ac:dyDescent="0.15">
      <c r="A50" s="1">
        <v>45</v>
      </c>
      <c r="B50" s="1" t="s">
        <v>127</v>
      </c>
      <c r="C50" s="1" t="s">
        <v>136</v>
      </c>
      <c r="D50" s="1" t="s">
        <v>132</v>
      </c>
      <c r="E50" s="9">
        <v>73.585999999999999</v>
      </c>
      <c r="F50" s="2">
        <v>25.5</v>
      </c>
      <c r="G50" s="2">
        <v>35</v>
      </c>
      <c r="H50" s="1" t="s">
        <v>292</v>
      </c>
      <c r="I50" s="3">
        <f>F50*G50*0.5</f>
        <v>446.25</v>
      </c>
      <c r="J50" s="1"/>
    </row>
    <row r="51" spans="1:10" ht="19.899999999999999" customHeight="1" x14ac:dyDescent="0.15">
      <c r="A51" s="1">
        <v>46</v>
      </c>
      <c r="B51" s="1" t="s">
        <v>127</v>
      </c>
      <c r="C51" s="1" t="s">
        <v>137</v>
      </c>
      <c r="D51" s="1" t="s">
        <v>132</v>
      </c>
      <c r="E51" s="9">
        <v>74.837000000000003</v>
      </c>
      <c r="F51" s="2">
        <v>13.5</v>
      </c>
      <c r="G51" s="2">
        <v>35</v>
      </c>
      <c r="H51" s="1" t="s">
        <v>292</v>
      </c>
      <c r="I51" s="3">
        <v>40</v>
      </c>
      <c r="J51" s="1"/>
    </row>
    <row r="52" spans="1:10" ht="19.899999999999999" customHeight="1" x14ac:dyDescent="0.15">
      <c r="A52" s="1">
        <v>47</v>
      </c>
      <c r="B52" s="1" t="s">
        <v>127</v>
      </c>
      <c r="C52" s="1" t="s">
        <v>138</v>
      </c>
      <c r="D52" s="1" t="s">
        <v>132</v>
      </c>
      <c r="E52" s="9">
        <v>74.885999999999996</v>
      </c>
      <c r="F52" s="2">
        <v>69.040000000000006</v>
      </c>
      <c r="G52" s="2">
        <v>35</v>
      </c>
      <c r="H52" s="1" t="s">
        <v>292</v>
      </c>
      <c r="I52" s="3">
        <v>91</v>
      </c>
      <c r="J52" s="1"/>
    </row>
    <row r="53" spans="1:10" ht="19.899999999999999" customHeight="1" x14ac:dyDescent="0.15">
      <c r="A53" s="1">
        <v>48</v>
      </c>
      <c r="B53" s="1" t="s">
        <v>127</v>
      </c>
      <c r="C53" s="1" t="s">
        <v>139</v>
      </c>
      <c r="D53" s="1" t="s">
        <v>132</v>
      </c>
      <c r="E53" s="9">
        <v>56.951999999999998</v>
      </c>
      <c r="F53" s="2">
        <v>16</v>
      </c>
      <c r="G53" s="2">
        <v>35</v>
      </c>
      <c r="H53" s="1" t="s">
        <v>292</v>
      </c>
      <c r="I53" s="3">
        <v>40</v>
      </c>
      <c r="J53" s="1"/>
    </row>
    <row r="54" spans="1:10" ht="19.899999999999999" customHeight="1" x14ac:dyDescent="0.15">
      <c r="A54" s="1">
        <v>49</v>
      </c>
      <c r="B54" s="1" t="s">
        <v>127</v>
      </c>
      <c r="C54" s="1" t="s">
        <v>140</v>
      </c>
      <c r="D54" s="1" t="s">
        <v>132</v>
      </c>
      <c r="E54" s="9">
        <v>27.594999999999999</v>
      </c>
      <c r="F54" s="2">
        <v>13</v>
      </c>
      <c r="G54" s="2">
        <v>35</v>
      </c>
      <c r="H54" s="1" t="s">
        <v>292</v>
      </c>
      <c r="I54" s="3">
        <v>40</v>
      </c>
      <c r="J54" s="1"/>
    </row>
    <row r="55" spans="1:10" ht="19.899999999999999" customHeight="1" x14ac:dyDescent="0.15">
      <c r="A55" s="1">
        <v>50</v>
      </c>
      <c r="B55" s="1" t="s">
        <v>127</v>
      </c>
      <c r="C55" s="1" t="s">
        <v>141</v>
      </c>
      <c r="D55" s="1" t="s">
        <v>132</v>
      </c>
      <c r="E55" s="9">
        <v>59.582000000000001</v>
      </c>
      <c r="F55" s="2">
        <v>10</v>
      </c>
      <c r="G55" s="2">
        <v>35</v>
      </c>
      <c r="H55" s="1" t="s">
        <v>292</v>
      </c>
      <c r="I55" s="3">
        <v>40</v>
      </c>
      <c r="J55" s="1"/>
    </row>
    <row r="56" spans="1:10" ht="19.899999999999999" customHeight="1" x14ac:dyDescent="0.15">
      <c r="A56" s="1">
        <v>51</v>
      </c>
      <c r="B56" s="1" t="s">
        <v>127</v>
      </c>
      <c r="C56" s="1" t="s">
        <v>142</v>
      </c>
      <c r="D56" s="1" t="s">
        <v>132</v>
      </c>
      <c r="E56" s="9">
        <v>65.227999999999994</v>
      </c>
      <c r="F56" s="2">
        <v>8</v>
      </c>
      <c r="G56" s="2">
        <v>35</v>
      </c>
      <c r="H56" s="1" t="s">
        <v>292</v>
      </c>
      <c r="I56" s="3">
        <v>30</v>
      </c>
      <c r="J56" s="1"/>
    </row>
    <row r="57" spans="1:10" ht="19.899999999999999" customHeight="1" x14ac:dyDescent="0.15">
      <c r="A57" s="1">
        <v>52</v>
      </c>
      <c r="B57" s="1" t="s">
        <v>127</v>
      </c>
      <c r="C57" s="1" t="s">
        <v>143</v>
      </c>
      <c r="D57" s="1" t="s">
        <v>132</v>
      </c>
      <c r="E57" s="9">
        <v>65.741</v>
      </c>
      <c r="F57" s="2">
        <v>14.54</v>
      </c>
      <c r="G57" s="2">
        <v>35</v>
      </c>
      <c r="H57" s="1" t="s">
        <v>292</v>
      </c>
      <c r="I57" s="3">
        <v>40</v>
      </c>
      <c r="J57" s="1"/>
    </row>
    <row r="58" spans="1:10" ht="19.899999999999999" customHeight="1" x14ac:dyDescent="0.15">
      <c r="A58" s="1">
        <v>53</v>
      </c>
      <c r="B58" s="1" t="s">
        <v>127</v>
      </c>
      <c r="C58" s="1" t="s">
        <v>144</v>
      </c>
      <c r="D58" s="1" t="s">
        <v>132</v>
      </c>
      <c r="E58" s="9">
        <v>66.753</v>
      </c>
      <c r="F58" s="2">
        <v>15.5</v>
      </c>
      <c r="G58" s="2">
        <v>35</v>
      </c>
      <c r="H58" s="1" t="s">
        <v>292</v>
      </c>
      <c r="I58" s="3">
        <v>40</v>
      </c>
      <c r="J58" s="1"/>
    </row>
    <row r="59" spans="1:10" ht="19.899999999999999" customHeight="1" x14ac:dyDescent="0.15">
      <c r="A59" s="1">
        <v>54</v>
      </c>
      <c r="B59" s="1" t="s">
        <v>127</v>
      </c>
      <c r="C59" s="1" t="s">
        <v>145</v>
      </c>
      <c r="D59" s="1" t="s">
        <v>132</v>
      </c>
      <c r="E59" s="9">
        <v>67.486999999999995</v>
      </c>
      <c r="F59" s="2">
        <v>15.5</v>
      </c>
      <c r="G59" s="2">
        <v>35</v>
      </c>
      <c r="H59" s="1" t="s">
        <v>292</v>
      </c>
      <c r="I59" s="3">
        <v>40</v>
      </c>
      <c r="J59" s="1"/>
    </row>
    <row r="60" spans="1:10" ht="19.899999999999999" customHeight="1" x14ac:dyDescent="0.15">
      <c r="A60" s="1">
        <v>55</v>
      </c>
      <c r="B60" s="1" t="s">
        <v>127</v>
      </c>
      <c r="C60" s="1" t="s">
        <v>146</v>
      </c>
      <c r="D60" s="1" t="s">
        <v>132</v>
      </c>
      <c r="E60" s="9">
        <v>68.001000000000005</v>
      </c>
      <c r="F60" s="2">
        <v>53.04</v>
      </c>
      <c r="G60" s="2">
        <v>35</v>
      </c>
      <c r="H60" s="1" t="s">
        <v>292</v>
      </c>
      <c r="I60" s="3">
        <v>79</v>
      </c>
      <c r="J60" s="1"/>
    </row>
    <row r="61" spans="1:10" ht="19.899999999999999" customHeight="1" x14ac:dyDescent="0.15">
      <c r="A61" s="1">
        <v>56</v>
      </c>
      <c r="B61" s="1" t="s">
        <v>127</v>
      </c>
      <c r="C61" s="1" t="s">
        <v>147</v>
      </c>
      <c r="D61" s="1" t="s">
        <v>132</v>
      </c>
      <c r="E61" s="9">
        <v>69.177999999999997</v>
      </c>
      <c r="F61" s="2">
        <v>53.04</v>
      </c>
      <c r="G61" s="2">
        <v>35</v>
      </c>
      <c r="H61" s="1" t="s">
        <v>292</v>
      </c>
      <c r="I61" s="3">
        <v>79</v>
      </c>
      <c r="J61" s="1"/>
    </row>
    <row r="62" spans="1:10" ht="19.899999999999999" customHeight="1" x14ac:dyDescent="0.15">
      <c r="A62" s="1">
        <v>57</v>
      </c>
      <c r="B62" s="1" t="s">
        <v>127</v>
      </c>
      <c r="C62" s="1" t="s">
        <v>148</v>
      </c>
      <c r="D62" s="1" t="s">
        <v>132</v>
      </c>
      <c r="E62" s="9">
        <v>69.212000000000003</v>
      </c>
      <c r="F62" s="2">
        <v>6.2</v>
      </c>
      <c r="G62" s="2">
        <v>35</v>
      </c>
      <c r="H62" s="1" t="s">
        <v>292</v>
      </c>
      <c r="I62" s="3">
        <v>25</v>
      </c>
      <c r="J62" s="1"/>
    </row>
    <row r="63" spans="1:10" ht="19.899999999999999" customHeight="1" x14ac:dyDescent="0.15">
      <c r="A63" s="1">
        <v>58</v>
      </c>
      <c r="B63" s="1" t="s">
        <v>127</v>
      </c>
      <c r="C63" s="1" t="s">
        <v>149</v>
      </c>
      <c r="D63" s="1" t="s">
        <v>132</v>
      </c>
      <c r="E63" s="9">
        <v>69.811999999999998</v>
      </c>
      <c r="F63" s="2">
        <v>53.04</v>
      </c>
      <c r="G63" s="2">
        <v>35</v>
      </c>
      <c r="H63" s="1" t="s">
        <v>292</v>
      </c>
      <c r="I63" s="3">
        <v>83</v>
      </c>
      <c r="J63" s="1"/>
    </row>
    <row r="64" spans="1:10" ht="19.899999999999999" customHeight="1" x14ac:dyDescent="0.15">
      <c r="A64" s="1">
        <v>59</v>
      </c>
      <c r="B64" s="1" t="s">
        <v>127</v>
      </c>
      <c r="C64" s="1" t="s">
        <v>150</v>
      </c>
      <c r="D64" s="1" t="s">
        <v>132</v>
      </c>
      <c r="E64" s="9">
        <v>70.271000000000001</v>
      </c>
      <c r="F64" s="2">
        <v>15.5</v>
      </c>
      <c r="G64" s="2">
        <v>35</v>
      </c>
      <c r="H64" s="1" t="s">
        <v>292</v>
      </c>
      <c r="I64" s="3">
        <v>40</v>
      </c>
      <c r="J64" s="1"/>
    </row>
    <row r="65" spans="1:10" ht="19.899999999999999" customHeight="1" x14ac:dyDescent="0.15">
      <c r="A65" s="1">
        <v>60</v>
      </c>
      <c r="B65" s="1" t="s">
        <v>127</v>
      </c>
      <c r="C65" s="1" t="s">
        <v>151</v>
      </c>
      <c r="D65" s="1" t="s">
        <v>132</v>
      </c>
      <c r="E65" s="9">
        <v>70.629000000000005</v>
      </c>
      <c r="F65" s="2">
        <v>20.5</v>
      </c>
      <c r="G65" s="2">
        <v>35</v>
      </c>
      <c r="H65" s="1" t="s">
        <v>292</v>
      </c>
      <c r="I65" s="3">
        <v>40</v>
      </c>
      <c r="J65" s="1"/>
    </row>
    <row r="66" spans="1:10" ht="19.899999999999999" customHeight="1" x14ac:dyDescent="0.15">
      <c r="A66" s="1">
        <v>61</v>
      </c>
      <c r="B66" s="1" t="s">
        <v>127</v>
      </c>
      <c r="C66" s="1" t="s">
        <v>152</v>
      </c>
      <c r="D66" s="1" t="s">
        <v>132</v>
      </c>
      <c r="E66" s="9">
        <v>71.322999999999993</v>
      </c>
      <c r="F66" s="2">
        <v>42.7</v>
      </c>
      <c r="G66" s="2">
        <v>35</v>
      </c>
      <c r="H66" s="1" t="s">
        <v>292</v>
      </c>
      <c r="I66" s="3">
        <v>65</v>
      </c>
      <c r="J66" s="1"/>
    </row>
    <row r="67" spans="1:10" ht="19.899999999999999" customHeight="1" x14ac:dyDescent="0.15">
      <c r="A67" s="1">
        <v>62</v>
      </c>
      <c r="B67" s="1" t="s">
        <v>127</v>
      </c>
      <c r="C67" s="1" t="s">
        <v>153</v>
      </c>
      <c r="D67" s="1" t="s">
        <v>132</v>
      </c>
      <c r="E67" s="9">
        <v>71.959999999999994</v>
      </c>
      <c r="F67" s="2">
        <v>29.7</v>
      </c>
      <c r="G67" s="2">
        <v>35</v>
      </c>
      <c r="H67" s="1" t="s">
        <v>292</v>
      </c>
      <c r="I67" s="3">
        <v>50</v>
      </c>
      <c r="J67" s="1"/>
    </row>
    <row r="68" spans="1:10" ht="19.899999999999999" customHeight="1" x14ac:dyDescent="0.15">
      <c r="A68" s="1">
        <v>63</v>
      </c>
      <c r="B68" s="1" t="s">
        <v>127</v>
      </c>
      <c r="C68" s="1" t="s">
        <v>154</v>
      </c>
      <c r="D68" s="1" t="s">
        <v>81</v>
      </c>
      <c r="E68" s="9">
        <v>11.125</v>
      </c>
      <c r="F68" s="2">
        <v>40</v>
      </c>
      <c r="G68" s="2">
        <v>17</v>
      </c>
      <c r="H68" s="1" t="s">
        <v>292</v>
      </c>
      <c r="I68" s="3">
        <v>120</v>
      </c>
      <c r="J68" s="1"/>
    </row>
    <row r="69" spans="1:10" ht="19.899999999999999" customHeight="1" x14ac:dyDescent="0.15">
      <c r="A69" s="1">
        <v>64</v>
      </c>
      <c r="B69" s="1" t="s">
        <v>127</v>
      </c>
      <c r="C69" s="1" t="s">
        <v>155</v>
      </c>
      <c r="D69" s="1" t="s">
        <v>81</v>
      </c>
      <c r="E69" s="9">
        <v>85.984999999999999</v>
      </c>
      <c r="F69" s="2">
        <v>111.2</v>
      </c>
      <c r="G69" s="2">
        <v>15</v>
      </c>
      <c r="H69" s="1" t="s">
        <v>291</v>
      </c>
      <c r="I69" s="3">
        <v>1500</v>
      </c>
      <c r="J69" s="1"/>
    </row>
    <row r="70" spans="1:10" ht="19.899999999999999" customHeight="1" x14ac:dyDescent="0.15">
      <c r="A70" s="1">
        <v>65</v>
      </c>
      <c r="B70" s="1" t="s">
        <v>284</v>
      </c>
      <c r="C70" s="1" t="s">
        <v>156</v>
      </c>
      <c r="D70" s="1" t="s">
        <v>81</v>
      </c>
      <c r="E70" s="9">
        <v>64.061999999999998</v>
      </c>
      <c r="F70" s="2">
        <v>64</v>
      </c>
      <c r="G70" s="2">
        <v>10.199999999999999</v>
      </c>
      <c r="H70" s="1" t="s">
        <v>292</v>
      </c>
      <c r="I70" s="3">
        <v>78</v>
      </c>
      <c r="J70" s="1"/>
    </row>
    <row r="71" spans="1:10" ht="19.899999999999999" customHeight="1" x14ac:dyDescent="0.15">
      <c r="A71" s="1">
        <v>66</v>
      </c>
      <c r="B71" s="1" t="s">
        <v>284</v>
      </c>
      <c r="C71" s="1" t="s">
        <v>157</v>
      </c>
      <c r="D71" s="1" t="s">
        <v>81</v>
      </c>
      <c r="E71" s="9">
        <v>119.86499999999999</v>
      </c>
      <c r="F71" s="2">
        <v>24.5</v>
      </c>
      <c r="G71" s="2">
        <v>12</v>
      </c>
      <c r="H71" s="1" t="s">
        <v>291</v>
      </c>
      <c r="I71" s="3">
        <v>180</v>
      </c>
      <c r="J71" s="1"/>
    </row>
    <row r="72" spans="1:10" ht="19.899999999999999" customHeight="1" x14ac:dyDescent="0.15">
      <c r="A72" s="1">
        <v>67</v>
      </c>
      <c r="B72" s="1" t="s">
        <v>284</v>
      </c>
      <c r="C72" s="1" t="s">
        <v>158</v>
      </c>
      <c r="D72" s="1" t="s">
        <v>81</v>
      </c>
      <c r="E72" s="9">
        <v>115.062</v>
      </c>
      <c r="F72" s="2">
        <v>7</v>
      </c>
      <c r="G72" s="2">
        <v>14.5</v>
      </c>
      <c r="H72" s="1" t="s">
        <v>291</v>
      </c>
      <c r="I72" s="3">
        <v>75</v>
      </c>
      <c r="J72" s="1"/>
    </row>
    <row r="73" spans="1:10" ht="19.899999999999999" customHeight="1" x14ac:dyDescent="0.15">
      <c r="A73" s="1">
        <v>68</v>
      </c>
      <c r="B73" s="1" t="s">
        <v>285</v>
      </c>
      <c r="C73" s="1" t="s">
        <v>159</v>
      </c>
      <c r="D73" s="1" t="s">
        <v>160</v>
      </c>
      <c r="E73" s="9">
        <v>9.6189999999999998</v>
      </c>
      <c r="F73" s="2">
        <v>232</v>
      </c>
      <c r="G73" s="2">
        <v>9.56</v>
      </c>
      <c r="H73" s="1" t="s">
        <v>292</v>
      </c>
      <c r="I73" s="3">
        <f t="shared" ref="I73" si="3">F73*G73*0.5</f>
        <v>1108.96</v>
      </c>
      <c r="J73" s="1"/>
    </row>
    <row r="74" spans="1:10" ht="19.899999999999999" customHeight="1" x14ac:dyDescent="0.15">
      <c r="A74" s="1">
        <v>69</v>
      </c>
      <c r="B74" s="1" t="s">
        <v>285</v>
      </c>
      <c r="C74" s="1" t="s">
        <v>161</v>
      </c>
      <c r="D74" s="1" t="s">
        <v>21</v>
      </c>
      <c r="E74" s="9">
        <v>8.1470000000000002</v>
      </c>
      <c r="F74" s="2">
        <v>361.2</v>
      </c>
      <c r="G74" s="2">
        <v>25</v>
      </c>
      <c r="H74" s="1" t="s">
        <v>292</v>
      </c>
      <c r="I74" s="3">
        <f>F74*G74*0.2</f>
        <v>1806</v>
      </c>
      <c r="J74" s="1"/>
    </row>
    <row r="75" spans="1:10" ht="19.899999999999999" customHeight="1" x14ac:dyDescent="0.15">
      <c r="A75" s="1">
        <v>70</v>
      </c>
      <c r="B75" s="1" t="s">
        <v>285</v>
      </c>
      <c r="C75" s="1" t="s">
        <v>162</v>
      </c>
      <c r="D75" s="1" t="s">
        <v>21</v>
      </c>
      <c r="E75" s="9">
        <v>6.8209999999999997</v>
      </c>
      <c r="F75" s="2">
        <v>868</v>
      </c>
      <c r="G75" s="2">
        <v>21.5</v>
      </c>
      <c r="H75" s="1" t="s">
        <v>292</v>
      </c>
      <c r="I75" s="3">
        <f>F75*G75*0.2</f>
        <v>3732.4</v>
      </c>
      <c r="J75" s="1"/>
    </row>
    <row r="76" spans="1:10" ht="29.25" customHeight="1" x14ac:dyDescent="0.15">
      <c r="A76" s="1">
        <v>71</v>
      </c>
      <c r="B76" s="1" t="s">
        <v>286</v>
      </c>
      <c r="C76" s="1" t="s">
        <v>163</v>
      </c>
      <c r="D76" s="1" t="s">
        <v>164</v>
      </c>
      <c r="E76" s="9" t="s">
        <v>165</v>
      </c>
      <c r="F76" s="2">
        <v>2353</v>
      </c>
      <c r="G76" s="2">
        <v>32.5</v>
      </c>
      <c r="H76" s="1" t="s">
        <v>292</v>
      </c>
      <c r="I76" s="3">
        <f>F76*G76*0.18</f>
        <v>13765.05</v>
      </c>
      <c r="J76" s="1"/>
    </row>
    <row r="77" spans="1:10" ht="29.25" customHeight="1" x14ac:dyDescent="0.15">
      <c r="A77" s="1">
        <v>72</v>
      </c>
      <c r="B77" s="1" t="s">
        <v>286</v>
      </c>
      <c r="C77" s="1" t="s">
        <v>166</v>
      </c>
      <c r="D77" s="1" t="s">
        <v>164</v>
      </c>
      <c r="E77" s="9" t="s">
        <v>167</v>
      </c>
      <c r="F77" s="2">
        <v>470</v>
      </c>
      <c r="G77" s="2">
        <v>32.5</v>
      </c>
      <c r="H77" s="1" t="s">
        <v>292</v>
      </c>
      <c r="I77" s="3">
        <f>F77*G77*0.18</f>
        <v>2749.5</v>
      </c>
      <c r="J77" s="1"/>
    </row>
    <row r="78" spans="1:10" ht="19.899999999999999" customHeight="1" x14ac:dyDescent="0.15">
      <c r="A78" s="1">
        <v>73</v>
      </c>
      <c r="B78" s="1" t="s">
        <v>287</v>
      </c>
      <c r="C78" s="1" t="s">
        <v>168</v>
      </c>
      <c r="D78" s="1" t="s">
        <v>169</v>
      </c>
      <c r="E78" s="9">
        <v>52.23</v>
      </c>
      <c r="F78" s="2">
        <v>218.8</v>
      </c>
      <c r="G78" s="2">
        <v>9.1999999999999993</v>
      </c>
      <c r="H78" s="1" t="s">
        <v>291</v>
      </c>
      <c r="I78" s="3">
        <f t="shared" ref="I78" si="4">F78*G78*0.55</f>
        <v>1107.1280000000002</v>
      </c>
      <c r="J78" s="1"/>
    </row>
    <row r="79" spans="1:10" ht="19.899999999999999" customHeight="1" x14ac:dyDescent="0.15">
      <c r="A79" s="1">
        <v>74</v>
      </c>
      <c r="B79" s="1" t="s">
        <v>287</v>
      </c>
      <c r="C79" s="1" t="s">
        <v>170</v>
      </c>
      <c r="D79" s="1" t="s">
        <v>171</v>
      </c>
      <c r="E79" s="9">
        <v>49.098999999999997</v>
      </c>
      <c r="F79" s="2">
        <v>147.5</v>
      </c>
      <c r="G79" s="2">
        <v>23</v>
      </c>
      <c r="H79" s="1" t="s">
        <v>291</v>
      </c>
      <c r="I79" s="3">
        <f t="shared" ref="I79:I81" si="5">F79*G79*0.55</f>
        <v>1865.8750000000002</v>
      </c>
      <c r="J79" s="1"/>
    </row>
    <row r="80" spans="1:10" ht="19.899999999999999" customHeight="1" x14ac:dyDescent="0.15">
      <c r="A80" s="1">
        <v>75</v>
      </c>
      <c r="B80" s="1" t="s">
        <v>287</v>
      </c>
      <c r="C80" s="1" t="s">
        <v>172</v>
      </c>
      <c r="D80" s="1" t="s">
        <v>171</v>
      </c>
      <c r="E80" s="9">
        <v>98.1</v>
      </c>
      <c r="F80" s="2">
        <v>601</v>
      </c>
      <c r="G80" s="2">
        <v>19</v>
      </c>
      <c r="H80" s="1" t="s">
        <v>291</v>
      </c>
      <c r="I80" s="3">
        <f t="shared" si="5"/>
        <v>6280.4500000000007</v>
      </c>
      <c r="J80" s="1"/>
    </row>
    <row r="81" spans="1:10" ht="19.899999999999999" customHeight="1" x14ac:dyDescent="0.15">
      <c r="A81" s="1">
        <v>76</v>
      </c>
      <c r="B81" s="1" t="s">
        <v>288</v>
      </c>
      <c r="C81" s="1" t="s">
        <v>173</v>
      </c>
      <c r="D81" s="1" t="s">
        <v>174</v>
      </c>
      <c r="E81" s="9">
        <v>45.600999999999999</v>
      </c>
      <c r="F81" s="2">
        <v>301</v>
      </c>
      <c r="G81" s="2">
        <v>8.5</v>
      </c>
      <c r="H81" s="1" t="s">
        <v>291</v>
      </c>
      <c r="I81" s="3">
        <f t="shared" si="5"/>
        <v>1407.1750000000002</v>
      </c>
      <c r="J81" s="1"/>
    </row>
    <row r="82" spans="1:10" ht="19.899999999999999" customHeight="1" x14ac:dyDescent="0.15">
      <c r="A82" s="1">
        <v>77</v>
      </c>
      <c r="B82" s="1" t="s">
        <v>288</v>
      </c>
      <c r="C82" s="1" t="s">
        <v>175</v>
      </c>
      <c r="D82" s="1" t="s">
        <v>51</v>
      </c>
      <c r="E82" s="9">
        <v>235.345</v>
      </c>
      <c r="F82" s="2">
        <v>31.2</v>
      </c>
      <c r="G82" s="2">
        <v>8.5</v>
      </c>
      <c r="H82" s="1" t="s">
        <v>291</v>
      </c>
      <c r="I82" s="3">
        <v>120</v>
      </c>
      <c r="J82" s="1"/>
    </row>
    <row r="83" spans="1:10" ht="19.899999999999999" customHeight="1" x14ac:dyDescent="0.15">
      <c r="A83" s="1">
        <v>78</v>
      </c>
      <c r="B83" s="1" t="s">
        <v>288</v>
      </c>
      <c r="C83" s="1" t="s">
        <v>176</v>
      </c>
      <c r="D83" s="1" t="s">
        <v>51</v>
      </c>
      <c r="E83" s="9">
        <v>277.32600000000002</v>
      </c>
      <c r="F83" s="2">
        <v>20.7</v>
      </c>
      <c r="G83" s="2">
        <v>10</v>
      </c>
      <c r="H83" s="1" t="s">
        <v>291</v>
      </c>
      <c r="I83" s="3">
        <v>136</v>
      </c>
      <c r="J83" s="1"/>
    </row>
    <row r="84" spans="1:10" ht="19.899999999999999" customHeight="1" x14ac:dyDescent="0.15">
      <c r="A84" s="1">
        <v>79</v>
      </c>
      <c r="B84" s="1" t="s">
        <v>288</v>
      </c>
      <c r="C84" s="1" t="s">
        <v>177</v>
      </c>
      <c r="D84" s="1" t="s">
        <v>178</v>
      </c>
      <c r="E84" s="9">
        <v>24.021000000000001</v>
      </c>
      <c r="F84" s="2">
        <v>88</v>
      </c>
      <c r="G84" s="2">
        <v>18.7</v>
      </c>
      <c r="H84" s="1" t="s">
        <v>292</v>
      </c>
      <c r="I84" s="3">
        <v>93.6</v>
      </c>
      <c r="J84" s="1"/>
    </row>
    <row r="85" spans="1:10" ht="19.899999999999999" customHeight="1" x14ac:dyDescent="0.15">
      <c r="A85" s="1">
        <v>80</v>
      </c>
      <c r="B85" s="1" t="s">
        <v>288</v>
      </c>
      <c r="C85" s="1" t="s">
        <v>179</v>
      </c>
      <c r="D85" s="1" t="s">
        <v>178</v>
      </c>
      <c r="E85" s="9">
        <v>17.149000000000001</v>
      </c>
      <c r="F85" s="2">
        <v>124.2</v>
      </c>
      <c r="G85" s="2">
        <v>16.5</v>
      </c>
      <c r="H85" s="1" t="s">
        <v>292</v>
      </c>
      <c r="I85" s="3">
        <v>109.2</v>
      </c>
      <c r="J85" s="1"/>
    </row>
    <row r="86" spans="1:10" ht="19.899999999999999" customHeight="1" x14ac:dyDescent="0.15">
      <c r="A86" s="1">
        <v>81</v>
      </c>
      <c r="B86" s="1" t="s">
        <v>55</v>
      </c>
      <c r="C86" s="1" t="s">
        <v>180</v>
      </c>
      <c r="D86" s="1" t="s">
        <v>33</v>
      </c>
      <c r="E86" s="9">
        <v>72.685000000000002</v>
      </c>
      <c r="F86" s="2">
        <v>114</v>
      </c>
      <c r="G86" s="2">
        <v>9</v>
      </c>
      <c r="H86" s="1" t="s">
        <v>291</v>
      </c>
      <c r="I86" s="3">
        <v>969</v>
      </c>
      <c r="J86" s="1"/>
    </row>
    <row r="87" spans="1:10" ht="19.899999999999999" customHeight="1" x14ac:dyDescent="0.15">
      <c r="A87" s="1">
        <v>82</v>
      </c>
      <c r="B87" s="1" t="s">
        <v>89</v>
      </c>
      <c r="C87" s="1" t="s">
        <v>181</v>
      </c>
      <c r="D87" s="1" t="s">
        <v>182</v>
      </c>
      <c r="E87" s="9">
        <v>12.474</v>
      </c>
      <c r="F87" s="2">
        <v>1331</v>
      </c>
      <c r="G87" s="2">
        <v>23</v>
      </c>
      <c r="H87" s="1" t="s">
        <v>291</v>
      </c>
      <c r="I87" s="3">
        <v>50000</v>
      </c>
      <c r="J87" s="1"/>
    </row>
    <row r="88" spans="1:10" ht="19.899999999999999" customHeight="1" x14ac:dyDescent="0.15">
      <c r="A88" s="1">
        <v>83</v>
      </c>
      <c r="B88" s="1" t="s">
        <v>89</v>
      </c>
      <c r="C88" s="1" t="s">
        <v>183</v>
      </c>
      <c r="D88" s="1" t="s">
        <v>79</v>
      </c>
      <c r="E88" s="9">
        <v>93.853999999999999</v>
      </c>
      <c r="F88" s="2">
        <v>41.6</v>
      </c>
      <c r="G88" s="2">
        <v>15.8</v>
      </c>
      <c r="H88" s="1" t="s">
        <v>291</v>
      </c>
      <c r="I88" s="3">
        <v>1030</v>
      </c>
      <c r="J88" s="1"/>
    </row>
    <row r="89" spans="1:10" ht="19.899999999999999" customHeight="1" x14ac:dyDescent="0.15">
      <c r="A89" s="1">
        <v>84</v>
      </c>
      <c r="B89" s="1" t="s">
        <v>89</v>
      </c>
      <c r="C89" s="1" t="s">
        <v>184</v>
      </c>
      <c r="D89" s="1" t="s">
        <v>79</v>
      </c>
      <c r="E89" s="9">
        <v>93.899000000000001</v>
      </c>
      <c r="F89" s="2">
        <v>10.199999999999999</v>
      </c>
      <c r="G89" s="2">
        <v>15.8</v>
      </c>
      <c r="H89" s="1" t="s">
        <v>291</v>
      </c>
      <c r="I89" s="3">
        <v>1030</v>
      </c>
      <c r="J89" s="1"/>
    </row>
    <row r="90" spans="1:10" ht="19.899999999999999" customHeight="1" x14ac:dyDescent="0.15">
      <c r="A90" s="1">
        <v>85</v>
      </c>
      <c r="B90" s="1" t="s">
        <v>89</v>
      </c>
      <c r="C90" s="1" t="s">
        <v>185</v>
      </c>
      <c r="D90" s="1" t="s">
        <v>79</v>
      </c>
      <c r="E90" s="9">
        <v>100.649</v>
      </c>
      <c r="F90" s="2">
        <v>54</v>
      </c>
      <c r="G90" s="2">
        <v>15.1</v>
      </c>
      <c r="H90" s="1" t="s">
        <v>292</v>
      </c>
      <c r="I90" s="1">
        <v>81</v>
      </c>
      <c r="J90" s="1"/>
    </row>
    <row r="91" spans="1:10" ht="19.899999999999999" customHeight="1" x14ac:dyDescent="0.15">
      <c r="A91" s="1">
        <v>86</v>
      </c>
      <c r="B91" s="1" t="s">
        <v>89</v>
      </c>
      <c r="C91" s="1" t="s">
        <v>186</v>
      </c>
      <c r="D91" s="1" t="s">
        <v>79</v>
      </c>
      <c r="E91" s="9">
        <v>23.381</v>
      </c>
      <c r="F91" s="2">
        <v>120</v>
      </c>
      <c r="G91" s="2">
        <v>8</v>
      </c>
      <c r="H91" s="1" t="s">
        <v>292</v>
      </c>
      <c r="I91" s="1">
        <v>283</v>
      </c>
      <c r="J91" s="1"/>
    </row>
    <row r="92" spans="1:10" ht="19.899999999999999" customHeight="1" x14ac:dyDescent="0.15">
      <c r="A92" s="1">
        <v>87</v>
      </c>
      <c r="B92" s="1" t="s">
        <v>89</v>
      </c>
      <c r="C92" s="1" t="s">
        <v>187</v>
      </c>
      <c r="D92" s="1" t="s">
        <v>45</v>
      </c>
      <c r="E92" s="9">
        <v>277.65499999999997</v>
      </c>
      <c r="F92" s="2">
        <v>19.399999999999999</v>
      </c>
      <c r="G92" s="2">
        <v>18</v>
      </c>
      <c r="H92" s="1" t="s">
        <v>292</v>
      </c>
      <c r="I92" s="3">
        <v>119</v>
      </c>
      <c r="J92" s="1"/>
    </row>
    <row r="93" spans="1:10" ht="19.899999999999999" customHeight="1" x14ac:dyDescent="0.15">
      <c r="A93" s="1">
        <v>88</v>
      </c>
      <c r="B93" s="1" t="s">
        <v>89</v>
      </c>
      <c r="C93" s="1" t="s">
        <v>78</v>
      </c>
      <c r="D93" s="1" t="s">
        <v>79</v>
      </c>
      <c r="E93" s="9">
        <v>125.745</v>
      </c>
      <c r="F93" s="2">
        <v>182</v>
      </c>
      <c r="G93" s="2">
        <v>10</v>
      </c>
      <c r="H93" s="1" t="s">
        <v>291</v>
      </c>
      <c r="I93" s="3">
        <v>1890</v>
      </c>
      <c r="J93" s="1"/>
    </row>
    <row r="94" spans="1:10" ht="19.899999999999999" customHeight="1" x14ac:dyDescent="0.15">
      <c r="A94" s="1">
        <v>89</v>
      </c>
      <c r="B94" s="1" t="s">
        <v>89</v>
      </c>
      <c r="C94" s="1" t="s">
        <v>44</v>
      </c>
      <c r="D94" s="1" t="s">
        <v>45</v>
      </c>
      <c r="E94" s="9">
        <v>340.24400000000003</v>
      </c>
      <c r="F94" s="2">
        <v>22</v>
      </c>
      <c r="G94" s="2">
        <v>18</v>
      </c>
      <c r="H94" s="1" t="s">
        <v>292</v>
      </c>
      <c r="I94" s="3">
        <v>53</v>
      </c>
      <c r="J94" s="1"/>
    </row>
    <row r="95" spans="1:10" ht="19.899999999999999" customHeight="1" x14ac:dyDescent="0.15">
      <c r="A95" s="1">
        <v>90</v>
      </c>
      <c r="B95" s="1" t="s">
        <v>89</v>
      </c>
      <c r="C95" s="1" t="s">
        <v>56</v>
      </c>
      <c r="D95" s="1" t="s">
        <v>188</v>
      </c>
      <c r="E95" s="9">
        <v>120.673</v>
      </c>
      <c r="F95" s="2">
        <v>7.2</v>
      </c>
      <c r="G95" s="2">
        <v>12</v>
      </c>
      <c r="H95" s="1" t="s">
        <v>291</v>
      </c>
      <c r="I95" s="3">
        <v>45</v>
      </c>
      <c r="J95" s="1"/>
    </row>
    <row r="96" spans="1:10" ht="19.899999999999999" customHeight="1" x14ac:dyDescent="0.15">
      <c r="A96" s="1">
        <v>91</v>
      </c>
      <c r="B96" s="1" t="s">
        <v>89</v>
      </c>
      <c r="C96" s="1" t="s">
        <v>189</v>
      </c>
      <c r="D96" s="1" t="s">
        <v>190</v>
      </c>
      <c r="E96" s="9">
        <v>2.4780000000000002</v>
      </c>
      <c r="F96" s="2">
        <v>180.2</v>
      </c>
      <c r="G96" s="2">
        <v>8.5</v>
      </c>
      <c r="H96" s="1" t="s">
        <v>291</v>
      </c>
      <c r="I96" s="3">
        <v>1635</v>
      </c>
      <c r="J96" s="1"/>
    </row>
    <row r="97" spans="1:10" ht="19.899999999999999" customHeight="1" x14ac:dyDescent="0.15">
      <c r="A97" s="1">
        <v>92</v>
      </c>
      <c r="B97" s="1" t="s">
        <v>89</v>
      </c>
      <c r="C97" s="1" t="s">
        <v>191</v>
      </c>
      <c r="D97" s="1" t="s">
        <v>190</v>
      </c>
      <c r="E97" s="9">
        <v>32.692</v>
      </c>
      <c r="F97" s="2">
        <v>38.1</v>
      </c>
      <c r="G97" s="2">
        <v>8</v>
      </c>
      <c r="H97" s="1" t="s">
        <v>292</v>
      </c>
      <c r="I97" s="3">
        <f t="shared" ref="I97:I103" si="6">F97*G97*0.5</f>
        <v>152.4</v>
      </c>
      <c r="J97" s="1"/>
    </row>
    <row r="98" spans="1:10" ht="19.899999999999999" customHeight="1" x14ac:dyDescent="0.15">
      <c r="A98" s="1">
        <v>93</v>
      </c>
      <c r="B98" s="1" t="s">
        <v>89</v>
      </c>
      <c r="C98" s="1" t="s">
        <v>192</v>
      </c>
      <c r="D98" s="1" t="s">
        <v>45</v>
      </c>
      <c r="E98" s="9">
        <v>250.87</v>
      </c>
      <c r="F98" s="2">
        <v>44.8</v>
      </c>
      <c r="G98" s="2">
        <v>18</v>
      </c>
      <c r="H98" s="1" t="s">
        <v>292</v>
      </c>
      <c r="I98" s="3">
        <f t="shared" si="6"/>
        <v>403.2</v>
      </c>
      <c r="J98" s="1"/>
    </row>
    <row r="99" spans="1:10" ht="19.899999999999999" customHeight="1" x14ac:dyDescent="0.15">
      <c r="A99" s="1">
        <v>94</v>
      </c>
      <c r="B99" s="1" t="s">
        <v>89</v>
      </c>
      <c r="C99" s="1" t="s">
        <v>193</v>
      </c>
      <c r="D99" s="1" t="s">
        <v>194</v>
      </c>
      <c r="E99" s="9">
        <v>11.522</v>
      </c>
      <c r="F99" s="2">
        <v>14.9</v>
      </c>
      <c r="G99" s="2">
        <v>6.7</v>
      </c>
      <c r="H99" s="1" t="s">
        <v>292</v>
      </c>
      <c r="I99" s="3">
        <f t="shared" si="6"/>
        <v>49.914999999999999</v>
      </c>
      <c r="J99" s="1"/>
    </row>
    <row r="100" spans="1:10" ht="19.899999999999999" customHeight="1" x14ac:dyDescent="0.15">
      <c r="A100" s="1">
        <v>95</v>
      </c>
      <c r="B100" s="1" t="s">
        <v>89</v>
      </c>
      <c r="C100" s="1" t="s">
        <v>195</v>
      </c>
      <c r="D100" s="1" t="s">
        <v>79</v>
      </c>
      <c r="E100" s="9">
        <v>49.356999999999999</v>
      </c>
      <c r="F100" s="2">
        <v>23.9</v>
      </c>
      <c r="G100" s="2">
        <v>8</v>
      </c>
      <c r="H100" s="1" t="s">
        <v>292</v>
      </c>
      <c r="I100" s="3">
        <f t="shared" si="6"/>
        <v>95.6</v>
      </c>
      <c r="J100" s="1"/>
    </row>
    <row r="101" spans="1:10" ht="19.899999999999999" customHeight="1" x14ac:dyDescent="0.15">
      <c r="A101" s="1">
        <v>96</v>
      </c>
      <c r="B101" s="1" t="s">
        <v>89</v>
      </c>
      <c r="C101" s="1" t="s">
        <v>196</v>
      </c>
      <c r="D101" s="1" t="s">
        <v>45</v>
      </c>
      <c r="E101" s="9">
        <v>271.37200000000001</v>
      </c>
      <c r="F101" s="2">
        <v>62</v>
      </c>
      <c r="G101" s="2">
        <v>18</v>
      </c>
      <c r="H101" s="1" t="s">
        <v>292</v>
      </c>
      <c r="I101" s="3">
        <f t="shared" si="6"/>
        <v>558</v>
      </c>
      <c r="J101" s="1"/>
    </row>
    <row r="102" spans="1:10" ht="19.899999999999999" customHeight="1" x14ac:dyDescent="0.15">
      <c r="A102" s="1">
        <v>97</v>
      </c>
      <c r="B102" s="1" t="s">
        <v>89</v>
      </c>
      <c r="C102" s="1" t="s">
        <v>197</v>
      </c>
      <c r="D102" s="1" t="s">
        <v>45</v>
      </c>
      <c r="E102" s="9">
        <v>276.512</v>
      </c>
      <c r="F102" s="2">
        <v>17</v>
      </c>
      <c r="G102" s="2">
        <v>18</v>
      </c>
      <c r="H102" s="1" t="s">
        <v>292</v>
      </c>
      <c r="I102" s="3">
        <f t="shared" si="6"/>
        <v>153</v>
      </c>
      <c r="J102" s="1"/>
    </row>
    <row r="103" spans="1:10" ht="19.899999999999999" customHeight="1" x14ac:dyDescent="0.15">
      <c r="A103" s="1">
        <v>98</v>
      </c>
      <c r="B103" s="1" t="s">
        <v>89</v>
      </c>
      <c r="C103" s="1" t="s">
        <v>98</v>
      </c>
      <c r="D103" s="1" t="s">
        <v>45</v>
      </c>
      <c r="E103" s="9">
        <v>322.09300000000002</v>
      </c>
      <c r="F103" s="2">
        <v>30.4</v>
      </c>
      <c r="G103" s="2">
        <v>18</v>
      </c>
      <c r="H103" s="1" t="s">
        <v>292</v>
      </c>
      <c r="I103" s="3">
        <f t="shared" si="6"/>
        <v>273.59999999999997</v>
      </c>
      <c r="J103" s="1"/>
    </row>
    <row r="104" spans="1:10" ht="19.899999999999999" customHeight="1" x14ac:dyDescent="0.15">
      <c r="A104" s="1">
        <v>99</v>
      </c>
      <c r="B104" s="1" t="s">
        <v>289</v>
      </c>
      <c r="C104" s="1" t="s">
        <v>14</v>
      </c>
      <c r="D104" s="1" t="s">
        <v>15</v>
      </c>
      <c r="E104" s="9">
        <v>91.38</v>
      </c>
      <c r="F104" s="2">
        <v>100.3</v>
      </c>
      <c r="G104" s="2">
        <v>21</v>
      </c>
      <c r="H104" s="1" t="s">
        <v>292</v>
      </c>
      <c r="I104" s="3">
        <v>606</v>
      </c>
      <c r="J104" s="1"/>
    </row>
    <row r="105" spans="1:10" ht="19.899999999999999" customHeight="1" x14ac:dyDescent="0.15">
      <c r="A105" s="1">
        <v>100</v>
      </c>
      <c r="B105" s="1" t="s">
        <v>289</v>
      </c>
      <c r="C105" s="1" t="s">
        <v>198</v>
      </c>
      <c r="D105" s="1" t="s">
        <v>30</v>
      </c>
      <c r="E105" s="9">
        <v>36.115000000000002</v>
      </c>
      <c r="F105" s="2">
        <v>32.5</v>
      </c>
      <c r="G105" s="2">
        <v>23</v>
      </c>
      <c r="H105" s="1" t="s">
        <v>292</v>
      </c>
      <c r="I105" s="3">
        <f t="shared" ref="I105:I111" si="7">F105*G105*0.5</f>
        <v>373.75</v>
      </c>
      <c r="J105" s="1"/>
    </row>
    <row r="106" spans="1:10" ht="19.899999999999999" customHeight="1" x14ac:dyDescent="0.15">
      <c r="A106" s="1">
        <v>101</v>
      </c>
      <c r="B106" s="1" t="s">
        <v>289</v>
      </c>
      <c r="C106" s="1" t="s">
        <v>199</v>
      </c>
      <c r="D106" s="1" t="s">
        <v>30</v>
      </c>
      <c r="E106" s="9">
        <v>51.88</v>
      </c>
      <c r="F106" s="2">
        <v>10.3</v>
      </c>
      <c r="G106" s="2">
        <v>23</v>
      </c>
      <c r="H106" s="1" t="s">
        <v>292</v>
      </c>
      <c r="I106" s="3">
        <f t="shared" si="7"/>
        <v>118.45</v>
      </c>
      <c r="J106" s="1"/>
    </row>
    <row r="107" spans="1:10" ht="19.899999999999999" customHeight="1" x14ac:dyDescent="0.15">
      <c r="A107" s="1">
        <v>102</v>
      </c>
      <c r="B107" s="1" t="s">
        <v>289</v>
      </c>
      <c r="C107" s="1" t="s">
        <v>200</v>
      </c>
      <c r="D107" s="1" t="s">
        <v>201</v>
      </c>
      <c r="E107" s="9">
        <v>97.626000000000005</v>
      </c>
      <c r="F107" s="2">
        <v>6.6</v>
      </c>
      <c r="G107" s="2">
        <v>12</v>
      </c>
      <c r="H107" s="1" t="s">
        <v>292</v>
      </c>
      <c r="I107" s="3">
        <f t="shared" si="7"/>
        <v>39.599999999999994</v>
      </c>
      <c r="J107" s="1"/>
    </row>
    <row r="108" spans="1:10" ht="19.899999999999999" customHeight="1" x14ac:dyDescent="0.15">
      <c r="A108" s="1">
        <v>103</v>
      </c>
      <c r="B108" s="1" t="s">
        <v>289</v>
      </c>
      <c r="C108" s="1" t="s">
        <v>202</v>
      </c>
      <c r="D108" s="1" t="s">
        <v>29</v>
      </c>
      <c r="E108" s="9">
        <v>60.627000000000002</v>
      </c>
      <c r="F108" s="2">
        <v>8.5</v>
      </c>
      <c r="G108" s="2">
        <v>8.5</v>
      </c>
      <c r="H108" s="1" t="s">
        <v>292</v>
      </c>
      <c r="I108" s="3">
        <f t="shared" si="7"/>
        <v>36.125</v>
      </c>
      <c r="J108" s="1"/>
    </row>
    <row r="109" spans="1:10" ht="19.899999999999999" customHeight="1" x14ac:dyDescent="0.15">
      <c r="A109" s="1">
        <v>104</v>
      </c>
      <c r="B109" s="1" t="s">
        <v>289</v>
      </c>
      <c r="C109" s="1" t="s">
        <v>203</v>
      </c>
      <c r="D109" s="1" t="s">
        <v>29</v>
      </c>
      <c r="E109" s="9">
        <v>63.912999999999997</v>
      </c>
      <c r="F109" s="2">
        <v>16.3</v>
      </c>
      <c r="G109" s="2">
        <v>8</v>
      </c>
      <c r="H109" s="1" t="s">
        <v>292</v>
      </c>
      <c r="I109" s="3">
        <f t="shared" si="7"/>
        <v>65.2</v>
      </c>
      <c r="J109" s="1"/>
    </row>
    <row r="110" spans="1:10" ht="19.899999999999999" customHeight="1" x14ac:dyDescent="0.15">
      <c r="A110" s="1">
        <v>105</v>
      </c>
      <c r="B110" s="1" t="s">
        <v>289</v>
      </c>
      <c r="C110" s="1" t="s">
        <v>204</v>
      </c>
      <c r="D110" s="1" t="s">
        <v>82</v>
      </c>
      <c r="E110" s="9">
        <v>175.595</v>
      </c>
      <c r="F110" s="2">
        <v>63</v>
      </c>
      <c r="G110" s="2">
        <v>16</v>
      </c>
      <c r="H110" s="1" t="s">
        <v>292</v>
      </c>
      <c r="I110" s="3">
        <f t="shared" si="7"/>
        <v>504</v>
      </c>
      <c r="J110" s="1"/>
    </row>
    <row r="111" spans="1:10" ht="19.899999999999999" customHeight="1" x14ac:dyDescent="0.15">
      <c r="A111" s="1">
        <v>106</v>
      </c>
      <c r="B111" s="1" t="s">
        <v>289</v>
      </c>
      <c r="C111" s="1" t="s">
        <v>205</v>
      </c>
      <c r="D111" s="1" t="s">
        <v>206</v>
      </c>
      <c r="E111" s="9">
        <v>166.60499999999999</v>
      </c>
      <c r="F111" s="2">
        <v>78</v>
      </c>
      <c r="G111" s="2">
        <v>8</v>
      </c>
      <c r="H111" s="1" t="s">
        <v>292</v>
      </c>
      <c r="I111" s="3">
        <f t="shared" si="7"/>
        <v>312</v>
      </c>
      <c r="J111" s="1"/>
    </row>
    <row r="112" spans="1:10" ht="19.899999999999999" customHeight="1" x14ac:dyDescent="0.15">
      <c r="A112" s="1">
        <v>107</v>
      </c>
      <c r="B112" s="1" t="s">
        <v>57</v>
      </c>
      <c r="C112" s="1" t="s">
        <v>66</v>
      </c>
      <c r="D112" s="1" t="s">
        <v>67</v>
      </c>
      <c r="E112" s="9">
        <v>68.835999999999999</v>
      </c>
      <c r="F112" s="2">
        <v>68.599999999999994</v>
      </c>
      <c r="G112" s="2">
        <v>8</v>
      </c>
      <c r="H112" s="1" t="s">
        <v>292</v>
      </c>
      <c r="I112" s="3">
        <v>279</v>
      </c>
      <c r="J112" s="1"/>
    </row>
    <row r="113" spans="1:10" ht="19.899999999999999" customHeight="1" x14ac:dyDescent="0.15">
      <c r="A113" s="1">
        <v>108</v>
      </c>
      <c r="B113" s="1" t="s">
        <v>57</v>
      </c>
      <c r="C113" s="1" t="s">
        <v>68</v>
      </c>
      <c r="D113" s="1" t="s">
        <v>67</v>
      </c>
      <c r="E113" s="9">
        <v>68.835999999999999</v>
      </c>
      <c r="F113" s="2">
        <v>69.5</v>
      </c>
      <c r="G113" s="2">
        <v>8.1999999999999993</v>
      </c>
      <c r="H113" s="1" t="s">
        <v>292</v>
      </c>
      <c r="I113" s="3">
        <v>279</v>
      </c>
      <c r="J113" s="1"/>
    </row>
    <row r="114" spans="1:10" ht="19.899999999999999" customHeight="1" x14ac:dyDescent="0.15">
      <c r="A114" s="1">
        <v>109</v>
      </c>
      <c r="B114" s="1" t="s">
        <v>57</v>
      </c>
      <c r="C114" s="1" t="s">
        <v>207</v>
      </c>
      <c r="D114" s="1" t="s">
        <v>25</v>
      </c>
      <c r="E114" s="9">
        <v>95.965000000000003</v>
      </c>
      <c r="F114" s="2">
        <v>100.64</v>
      </c>
      <c r="G114" s="2">
        <v>17.600000000000001</v>
      </c>
      <c r="H114" s="1" t="s">
        <v>291</v>
      </c>
      <c r="I114" s="3">
        <v>1306</v>
      </c>
      <c r="J114" s="1"/>
    </row>
    <row r="115" spans="1:10" ht="19.899999999999999" customHeight="1" x14ac:dyDescent="0.15">
      <c r="A115" s="1">
        <v>110</v>
      </c>
      <c r="B115" s="1" t="s">
        <v>57</v>
      </c>
      <c r="C115" s="1" t="s">
        <v>18</v>
      </c>
      <c r="D115" s="1" t="s">
        <v>19</v>
      </c>
      <c r="E115" s="9">
        <v>96.409000000000006</v>
      </c>
      <c r="F115" s="2">
        <v>120</v>
      </c>
      <c r="G115" s="2">
        <v>10</v>
      </c>
      <c r="H115" s="1" t="s">
        <v>291</v>
      </c>
      <c r="I115" s="3">
        <v>2679</v>
      </c>
      <c r="J115" s="1"/>
    </row>
    <row r="116" spans="1:10" ht="19.899999999999999" customHeight="1" x14ac:dyDescent="0.15">
      <c r="A116" s="1">
        <v>111</v>
      </c>
      <c r="B116" s="1" t="s">
        <v>57</v>
      </c>
      <c r="C116" s="1" t="s">
        <v>208</v>
      </c>
      <c r="D116" s="1" t="s">
        <v>67</v>
      </c>
      <c r="E116" s="9">
        <v>133.98599999999999</v>
      </c>
      <c r="F116" s="2">
        <v>100.4</v>
      </c>
      <c r="G116" s="2">
        <v>12</v>
      </c>
      <c r="H116" s="1" t="s">
        <v>291</v>
      </c>
      <c r="I116" s="3">
        <v>2500</v>
      </c>
      <c r="J116" s="1"/>
    </row>
    <row r="117" spans="1:10" ht="19.899999999999999" customHeight="1" x14ac:dyDescent="0.15">
      <c r="A117" s="1">
        <v>112</v>
      </c>
      <c r="B117" s="1" t="s">
        <v>57</v>
      </c>
      <c r="C117" s="1" t="s">
        <v>209</v>
      </c>
      <c r="D117" s="1" t="s">
        <v>210</v>
      </c>
      <c r="E117" s="9">
        <v>2.677</v>
      </c>
      <c r="F117" s="2">
        <v>275.5</v>
      </c>
      <c r="G117" s="2">
        <v>10</v>
      </c>
      <c r="H117" s="1" t="s">
        <v>291</v>
      </c>
      <c r="I117" s="3">
        <f t="shared" ref="I117:I118" si="8">F117*G117*0.55</f>
        <v>1515.2500000000002</v>
      </c>
      <c r="J117" s="1"/>
    </row>
    <row r="118" spans="1:10" ht="19.899999999999999" customHeight="1" x14ac:dyDescent="0.15">
      <c r="A118" s="1">
        <v>113</v>
      </c>
      <c r="B118" s="1" t="s">
        <v>54</v>
      </c>
      <c r="C118" s="1" t="s">
        <v>211</v>
      </c>
      <c r="D118" s="1" t="s">
        <v>212</v>
      </c>
      <c r="E118" s="9">
        <v>17.474</v>
      </c>
      <c r="F118" s="2">
        <v>41.6</v>
      </c>
      <c r="G118" s="2">
        <v>12</v>
      </c>
      <c r="H118" s="1" t="s">
        <v>291</v>
      </c>
      <c r="I118" s="3">
        <f t="shared" si="8"/>
        <v>274.56000000000006</v>
      </c>
      <c r="J118" s="1"/>
    </row>
    <row r="119" spans="1:10" ht="19.899999999999999" customHeight="1" x14ac:dyDescent="0.15">
      <c r="A119" s="1">
        <v>114</v>
      </c>
      <c r="B119" s="1" t="s">
        <v>54</v>
      </c>
      <c r="C119" s="1" t="s">
        <v>20</v>
      </c>
      <c r="D119" s="1" t="s">
        <v>21</v>
      </c>
      <c r="E119" s="9">
        <v>349.02100000000002</v>
      </c>
      <c r="F119" s="2">
        <v>190.4</v>
      </c>
      <c r="G119" s="2">
        <v>23</v>
      </c>
      <c r="H119" s="1" t="s">
        <v>291</v>
      </c>
      <c r="I119" s="3">
        <v>3180</v>
      </c>
      <c r="J119" s="1"/>
    </row>
    <row r="120" spans="1:10" ht="19.899999999999999" customHeight="1" x14ac:dyDescent="0.15">
      <c r="A120" s="1">
        <v>115</v>
      </c>
      <c r="B120" s="1" t="s">
        <v>54</v>
      </c>
      <c r="C120" s="1" t="s">
        <v>64</v>
      </c>
      <c r="D120" s="1" t="s">
        <v>21</v>
      </c>
      <c r="E120" s="9">
        <v>299.75400000000002</v>
      </c>
      <c r="F120" s="2">
        <v>41.9</v>
      </c>
      <c r="G120" s="2">
        <v>12</v>
      </c>
      <c r="H120" s="1" t="s">
        <v>291</v>
      </c>
      <c r="I120" s="3">
        <v>216</v>
      </c>
      <c r="J120" s="1"/>
    </row>
    <row r="121" spans="1:10" ht="19.899999999999999" customHeight="1" x14ac:dyDescent="0.15">
      <c r="A121" s="1">
        <v>116</v>
      </c>
      <c r="B121" s="1" t="s">
        <v>58</v>
      </c>
      <c r="C121" s="1" t="s">
        <v>80</v>
      </c>
      <c r="D121" s="1" t="s">
        <v>81</v>
      </c>
      <c r="E121" s="9">
        <v>44.08</v>
      </c>
      <c r="F121" s="2">
        <v>14</v>
      </c>
      <c r="G121" s="2">
        <v>9</v>
      </c>
      <c r="H121" s="1" t="s">
        <v>291</v>
      </c>
      <c r="I121" s="3">
        <v>155</v>
      </c>
      <c r="J121" s="1"/>
    </row>
    <row r="122" spans="1:10" ht="19.899999999999999" customHeight="1" x14ac:dyDescent="0.15">
      <c r="A122" s="1">
        <v>117</v>
      </c>
      <c r="B122" s="1" t="s">
        <v>58</v>
      </c>
      <c r="C122" s="1" t="s">
        <v>71</v>
      </c>
      <c r="D122" s="1" t="s">
        <v>72</v>
      </c>
      <c r="E122" s="9">
        <v>35.372</v>
      </c>
      <c r="F122" s="2">
        <v>68</v>
      </c>
      <c r="G122" s="2">
        <v>11</v>
      </c>
      <c r="H122" s="1" t="s">
        <v>292</v>
      </c>
      <c r="I122" s="3">
        <v>264</v>
      </c>
      <c r="J122" s="1"/>
    </row>
    <row r="123" spans="1:10" ht="19.899999999999999" customHeight="1" x14ac:dyDescent="0.15">
      <c r="A123" s="1">
        <v>118</v>
      </c>
      <c r="B123" s="1" t="s">
        <v>58</v>
      </c>
      <c r="C123" s="1" t="s">
        <v>213</v>
      </c>
      <c r="D123" s="1" t="s">
        <v>214</v>
      </c>
      <c r="E123" s="9">
        <v>2.9079999999999999</v>
      </c>
      <c r="F123" s="2">
        <v>244.9</v>
      </c>
      <c r="G123" s="2">
        <v>10.5</v>
      </c>
      <c r="H123" s="1" t="s">
        <v>292</v>
      </c>
      <c r="I123" s="3">
        <v>209</v>
      </c>
      <c r="J123" s="1"/>
    </row>
    <row r="124" spans="1:10" ht="19.899999999999999" customHeight="1" x14ac:dyDescent="0.15">
      <c r="A124" s="1">
        <v>119</v>
      </c>
      <c r="B124" s="1" t="s">
        <v>58</v>
      </c>
      <c r="C124" s="1" t="s">
        <v>215</v>
      </c>
      <c r="D124" s="1" t="s">
        <v>10</v>
      </c>
      <c r="E124" s="9">
        <v>16.224</v>
      </c>
      <c r="F124" s="2">
        <v>241.6</v>
      </c>
      <c r="G124" s="2">
        <v>12.4</v>
      </c>
      <c r="H124" s="1" t="s">
        <v>292</v>
      </c>
      <c r="I124" s="3">
        <v>1541</v>
      </c>
      <c r="J124" s="1"/>
    </row>
    <row r="125" spans="1:10" ht="19.899999999999999" customHeight="1" x14ac:dyDescent="0.15">
      <c r="A125" s="1">
        <v>120</v>
      </c>
      <c r="B125" s="1" t="s">
        <v>58</v>
      </c>
      <c r="C125" s="1" t="s">
        <v>216</v>
      </c>
      <c r="D125" s="1" t="s">
        <v>72</v>
      </c>
      <c r="E125" s="9">
        <v>71.89</v>
      </c>
      <c r="F125" s="2">
        <v>61.8</v>
      </c>
      <c r="G125" s="2">
        <v>8.9</v>
      </c>
      <c r="H125" s="1" t="s">
        <v>293</v>
      </c>
      <c r="I125" s="3">
        <v>549</v>
      </c>
      <c r="J125" s="1"/>
    </row>
    <row r="126" spans="1:10" ht="19.899999999999999" customHeight="1" x14ac:dyDescent="0.15">
      <c r="A126" s="1">
        <v>121</v>
      </c>
      <c r="B126" s="1" t="s">
        <v>58</v>
      </c>
      <c r="C126" s="1" t="s">
        <v>46</v>
      </c>
      <c r="D126" s="1" t="s">
        <v>47</v>
      </c>
      <c r="E126" s="9">
        <v>12.215999999999999</v>
      </c>
      <c r="F126" s="2">
        <v>66.5</v>
      </c>
      <c r="G126" s="2">
        <v>8</v>
      </c>
      <c r="H126" s="1" t="s">
        <v>293</v>
      </c>
      <c r="I126" s="3">
        <v>183</v>
      </c>
      <c r="J126" s="1"/>
    </row>
    <row r="127" spans="1:10" ht="19.899999999999999" customHeight="1" x14ac:dyDescent="0.15">
      <c r="A127" s="1">
        <v>122</v>
      </c>
      <c r="B127" s="1" t="s">
        <v>58</v>
      </c>
      <c r="C127" s="1" t="s">
        <v>48</v>
      </c>
      <c r="D127" s="1" t="s">
        <v>49</v>
      </c>
      <c r="E127" s="9">
        <v>128.18</v>
      </c>
      <c r="F127" s="2">
        <v>56</v>
      </c>
      <c r="G127" s="2">
        <v>8.4</v>
      </c>
      <c r="H127" s="1" t="s">
        <v>292</v>
      </c>
      <c r="I127" s="3">
        <v>147</v>
      </c>
      <c r="J127" s="1"/>
    </row>
    <row r="128" spans="1:10" ht="19.899999999999999" customHeight="1" x14ac:dyDescent="0.15">
      <c r="A128" s="1">
        <v>123</v>
      </c>
      <c r="B128" s="1" t="s">
        <v>58</v>
      </c>
      <c r="C128" s="1" t="s">
        <v>83</v>
      </c>
      <c r="D128" s="1" t="s">
        <v>9</v>
      </c>
      <c r="E128" s="9">
        <v>59.6</v>
      </c>
      <c r="F128" s="2">
        <v>124.6</v>
      </c>
      <c r="G128" s="2">
        <v>15</v>
      </c>
      <c r="H128" s="1" t="s">
        <v>292</v>
      </c>
      <c r="I128" s="3">
        <v>629</v>
      </c>
      <c r="J128" s="1"/>
    </row>
    <row r="129" spans="1:10" ht="19.899999999999999" customHeight="1" x14ac:dyDescent="0.15">
      <c r="A129" s="1">
        <v>124</v>
      </c>
      <c r="B129" s="1" t="s">
        <v>58</v>
      </c>
      <c r="C129" s="1" t="s">
        <v>75</v>
      </c>
      <c r="D129" s="1" t="s">
        <v>9</v>
      </c>
      <c r="E129" s="9">
        <v>48.69</v>
      </c>
      <c r="F129" s="2">
        <v>55</v>
      </c>
      <c r="G129" s="2">
        <v>11</v>
      </c>
      <c r="H129" s="1" t="s">
        <v>291</v>
      </c>
      <c r="I129" s="3">
        <v>378</v>
      </c>
      <c r="J129" s="1"/>
    </row>
    <row r="130" spans="1:10" ht="19.899999999999999" customHeight="1" x14ac:dyDescent="0.15">
      <c r="A130" s="1">
        <v>125</v>
      </c>
      <c r="B130" s="1" t="s">
        <v>58</v>
      </c>
      <c r="C130" s="1" t="s">
        <v>76</v>
      </c>
      <c r="D130" s="1" t="s">
        <v>9</v>
      </c>
      <c r="E130" s="9">
        <v>37.777999999999999</v>
      </c>
      <c r="F130" s="2">
        <v>52</v>
      </c>
      <c r="G130" s="2">
        <v>6.5</v>
      </c>
      <c r="H130" s="1" t="s">
        <v>291</v>
      </c>
      <c r="I130" s="3">
        <v>381</v>
      </c>
      <c r="J130" s="1"/>
    </row>
    <row r="131" spans="1:10" ht="19.899999999999999" customHeight="1" x14ac:dyDescent="0.15">
      <c r="A131" s="1">
        <v>126</v>
      </c>
      <c r="B131" s="1" t="s">
        <v>58</v>
      </c>
      <c r="C131" s="1" t="s">
        <v>50</v>
      </c>
      <c r="D131" s="1" t="s">
        <v>51</v>
      </c>
      <c r="E131" s="9">
        <v>346.11399999999998</v>
      </c>
      <c r="F131" s="2">
        <v>34.6</v>
      </c>
      <c r="G131" s="2">
        <v>13.7</v>
      </c>
      <c r="H131" s="1" t="s">
        <v>292</v>
      </c>
      <c r="I131" s="3">
        <v>85</v>
      </c>
      <c r="J131" s="1"/>
    </row>
    <row r="132" spans="1:10" ht="19.899999999999999" customHeight="1" x14ac:dyDescent="0.15">
      <c r="A132" s="1">
        <v>127</v>
      </c>
      <c r="B132" s="1" t="s">
        <v>58</v>
      </c>
      <c r="C132" s="1" t="s">
        <v>34</v>
      </c>
      <c r="D132" s="1" t="s">
        <v>35</v>
      </c>
      <c r="E132" s="9">
        <v>56.530999999999999</v>
      </c>
      <c r="F132" s="2">
        <v>55.3</v>
      </c>
      <c r="G132" s="2">
        <v>8.8000000000000007</v>
      </c>
      <c r="H132" s="1" t="s">
        <v>292</v>
      </c>
      <c r="I132" s="3">
        <f t="shared" ref="I132:I134" si="9">F132*G132*0.5</f>
        <v>243.32</v>
      </c>
      <c r="J132" s="1"/>
    </row>
    <row r="133" spans="1:10" ht="19.899999999999999" customHeight="1" x14ac:dyDescent="0.15">
      <c r="A133" s="1">
        <v>128</v>
      </c>
      <c r="B133" s="1" t="s">
        <v>58</v>
      </c>
      <c r="C133" s="1" t="s">
        <v>84</v>
      </c>
      <c r="D133" s="1" t="s">
        <v>72</v>
      </c>
      <c r="E133" s="9">
        <v>3.8149999999999999</v>
      </c>
      <c r="F133" s="2">
        <v>74</v>
      </c>
      <c r="G133" s="2">
        <v>13.5</v>
      </c>
      <c r="H133" s="1" t="s">
        <v>292</v>
      </c>
      <c r="I133" s="3">
        <f t="shared" si="9"/>
        <v>499.5</v>
      </c>
      <c r="J133" s="1"/>
    </row>
    <row r="134" spans="1:10" ht="19.899999999999999" customHeight="1" x14ac:dyDescent="0.15">
      <c r="A134" s="1">
        <v>129</v>
      </c>
      <c r="B134" s="1" t="s">
        <v>58</v>
      </c>
      <c r="C134" s="1" t="s">
        <v>77</v>
      </c>
      <c r="D134" s="1" t="s">
        <v>9</v>
      </c>
      <c r="E134" s="9">
        <v>99.539000000000001</v>
      </c>
      <c r="F134" s="2">
        <v>259.39999999999998</v>
      </c>
      <c r="G134" s="2">
        <v>8</v>
      </c>
      <c r="H134" s="1" t="s">
        <v>292</v>
      </c>
      <c r="I134" s="3">
        <f t="shared" si="9"/>
        <v>1037.5999999999999</v>
      </c>
      <c r="J134" s="1"/>
    </row>
    <row r="135" spans="1:10" ht="19.899999999999999" customHeight="1" x14ac:dyDescent="0.15">
      <c r="A135" s="1">
        <v>130</v>
      </c>
      <c r="B135" s="1" t="s">
        <v>58</v>
      </c>
      <c r="C135" s="1" t="s">
        <v>217</v>
      </c>
      <c r="D135" s="1" t="s">
        <v>72</v>
      </c>
      <c r="E135" s="9">
        <v>71.89</v>
      </c>
      <c r="F135" s="2">
        <v>61.8</v>
      </c>
      <c r="G135" s="2">
        <v>8.9</v>
      </c>
      <c r="H135" s="1" t="s">
        <v>293</v>
      </c>
      <c r="I135" s="3">
        <v>549</v>
      </c>
      <c r="J135" s="1"/>
    </row>
    <row r="136" spans="1:10" ht="19.899999999999999" customHeight="1" x14ac:dyDescent="0.15">
      <c r="A136" s="1">
        <v>131</v>
      </c>
      <c r="B136" s="1" t="s">
        <v>58</v>
      </c>
      <c r="C136" s="1" t="s">
        <v>218</v>
      </c>
      <c r="D136" s="1" t="s">
        <v>219</v>
      </c>
      <c r="E136" s="9">
        <v>51.366</v>
      </c>
      <c r="F136" s="2">
        <v>245.67</v>
      </c>
      <c r="G136" s="2">
        <v>14</v>
      </c>
      <c r="H136" s="1" t="s">
        <v>292</v>
      </c>
      <c r="I136" s="3">
        <v>1288</v>
      </c>
      <c r="J136" s="1"/>
    </row>
    <row r="137" spans="1:10" ht="19.899999999999999" customHeight="1" x14ac:dyDescent="0.15">
      <c r="A137" s="1">
        <v>132</v>
      </c>
      <c r="B137" s="1" t="s">
        <v>58</v>
      </c>
      <c r="C137" s="1" t="s">
        <v>220</v>
      </c>
      <c r="D137" s="1" t="s">
        <v>219</v>
      </c>
      <c r="E137" s="9">
        <v>66.498000000000005</v>
      </c>
      <c r="F137" s="2">
        <v>34.5</v>
      </c>
      <c r="G137" s="2">
        <v>8.6</v>
      </c>
      <c r="H137" s="1" t="s">
        <v>292</v>
      </c>
      <c r="I137" s="3">
        <f>F137*G137*0.5</f>
        <v>148.35</v>
      </c>
      <c r="J137" s="1"/>
    </row>
    <row r="138" spans="1:10" ht="19.899999999999999" customHeight="1" x14ac:dyDescent="0.15">
      <c r="A138" s="1">
        <v>133</v>
      </c>
      <c r="B138" s="1" t="s">
        <v>87</v>
      </c>
      <c r="C138" s="1" t="s">
        <v>69</v>
      </c>
      <c r="D138" s="1" t="s">
        <v>70</v>
      </c>
      <c r="E138" s="9">
        <v>319.10000000000002</v>
      </c>
      <c r="F138" s="2">
        <v>25.35</v>
      </c>
      <c r="G138" s="2">
        <v>12</v>
      </c>
      <c r="H138" s="1" t="s">
        <v>291</v>
      </c>
      <c r="I138" s="3">
        <v>272</v>
      </c>
      <c r="J138" s="1"/>
    </row>
    <row r="139" spans="1:10" ht="19.899999999999999" customHeight="1" x14ac:dyDescent="0.15">
      <c r="A139" s="1">
        <v>134</v>
      </c>
      <c r="B139" s="1" t="s">
        <v>87</v>
      </c>
      <c r="C139" s="1" t="s">
        <v>221</v>
      </c>
      <c r="D139" s="1" t="s">
        <v>70</v>
      </c>
      <c r="E139" s="9">
        <v>93.194999999999993</v>
      </c>
      <c r="F139" s="2">
        <v>27.8</v>
      </c>
      <c r="G139" s="2">
        <v>8</v>
      </c>
      <c r="H139" s="1" t="s">
        <v>291</v>
      </c>
      <c r="I139" s="3">
        <f t="shared" ref="I139:I144" si="10">F139*G139*0.55</f>
        <v>122.32000000000001</v>
      </c>
      <c r="J139" s="1"/>
    </row>
    <row r="140" spans="1:10" ht="19.899999999999999" customHeight="1" x14ac:dyDescent="0.15">
      <c r="A140" s="1">
        <v>135</v>
      </c>
      <c r="B140" s="1" t="s">
        <v>87</v>
      </c>
      <c r="C140" s="1" t="s">
        <v>222</v>
      </c>
      <c r="D140" s="1" t="s">
        <v>70</v>
      </c>
      <c r="E140" s="9">
        <v>296.35199999999998</v>
      </c>
      <c r="F140" s="2">
        <v>11</v>
      </c>
      <c r="G140" s="2">
        <v>12.5</v>
      </c>
      <c r="H140" s="1" t="s">
        <v>291</v>
      </c>
      <c r="I140" s="3">
        <f t="shared" si="10"/>
        <v>75.625</v>
      </c>
      <c r="J140" s="1"/>
    </row>
    <row r="141" spans="1:10" ht="19.899999999999999" customHeight="1" x14ac:dyDescent="0.15">
      <c r="A141" s="1">
        <v>136</v>
      </c>
      <c r="B141" s="1" t="s">
        <v>87</v>
      </c>
      <c r="C141" s="1" t="s">
        <v>223</v>
      </c>
      <c r="D141" s="1" t="s">
        <v>224</v>
      </c>
      <c r="E141" s="9">
        <v>4.4039999999999999</v>
      </c>
      <c r="F141" s="2">
        <v>10</v>
      </c>
      <c r="G141" s="2">
        <v>8</v>
      </c>
      <c r="H141" s="1" t="s">
        <v>291</v>
      </c>
      <c r="I141" s="3">
        <f t="shared" si="10"/>
        <v>44</v>
      </c>
      <c r="J141" s="1"/>
    </row>
    <row r="142" spans="1:10" ht="19.899999999999999" customHeight="1" x14ac:dyDescent="0.15">
      <c r="A142" s="1">
        <v>137</v>
      </c>
      <c r="B142" s="1" t="s">
        <v>87</v>
      </c>
      <c r="C142" s="1" t="s">
        <v>225</v>
      </c>
      <c r="D142" s="1" t="s">
        <v>70</v>
      </c>
      <c r="E142" s="9">
        <v>119.426</v>
      </c>
      <c r="F142" s="2">
        <v>23.5</v>
      </c>
      <c r="G142" s="2">
        <v>9</v>
      </c>
      <c r="H142" s="1" t="s">
        <v>291</v>
      </c>
      <c r="I142" s="3">
        <f t="shared" si="10"/>
        <v>116.325</v>
      </c>
      <c r="J142" s="1"/>
    </row>
    <row r="143" spans="1:10" ht="19.899999999999999" customHeight="1" x14ac:dyDescent="0.15">
      <c r="A143" s="1">
        <v>138</v>
      </c>
      <c r="B143" s="1" t="s">
        <v>87</v>
      </c>
      <c r="C143" s="1" t="s">
        <v>226</v>
      </c>
      <c r="D143" s="1" t="s">
        <v>70</v>
      </c>
      <c r="E143" s="9">
        <v>141.69300000000001</v>
      </c>
      <c r="F143" s="2">
        <v>144</v>
      </c>
      <c r="G143" s="2">
        <v>11.5</v>
      </c>
      <c r="H143" s="1" t="s">
        <v>291</v>
      </c>
      <c r="I143" s="3">
        <f t="shared" si="10"/>
        <v>910.80000000000007</v>
      </c>
      <c r="J143" s="1"/>
    </row>
    <row r="144" spans="1:10" ht="19.899999999999999" customHeight="1" x14ac:dyDescent="0.15">
      <c r="A144" s="1">
        <v>139</v>
      </c>
      <c r="B144" s="1" t="s">
        <v>87</v>
      </c>
      <c r="C144" s="1" t="s">
        <v>227</v>
      </c>
      <c r="D144" s="1" t="s">
        <v>70</v>
      </c>
      <c r="E144" s="9">
        <v>223.10499999999999</v>
      </c>
      <c r="F144" s="2">
        <v>46.56</v>
      </c>
      <c r="G144" s="2">
        <v>9</v>
      </c>
      <c r="H144" s="1" t="s">
        <v>291</v>
      </c>
      <c r="I144" s="3">
        <f t="shared" si="10"/>
        <v>230.47200000000004</v>
      </c>
      <c r="J144" s="1"/>
    </row>
    <row r="145" spans="1:10" ht="19.899999999999999" customHeight="1" x14ac:dyDescent="0.15">
      <c r="A145" s="1">
        <v>140</v>
      </c>
      <c r="B145" s="1" t="s">
        <v>87</v>
      </c>
      <c r="C145" s="1" t="s">
        <v>228</v>
      </c>
      <c r="D145" s="1" t="s">
        <v>70</v>
      </c>
      <c r="E145" s="9">
        <v>274.18299999999999</v>
      </c>
      <c r="F145" s="2">
        <v>112</v>
      </c>
      <c r="G145" s="2">
        <v>25</v>
      </c>
      <c r="H145" s="1" t="s">
        <v>291</v>
      </c>
      <c r="I145" s="3">
        <v>2323</v>
      </c>
      <c r="J145" s="1"/>
    </row>
    <row r="146" spans="1:10" ht="19.899999999999999" customHeight="1" x14ac:dyDescent="0.15">
      <c r="A146" s="1">
        <v>141</v>
      </c>
      <c r="B146" s="1" t="s">
        <v>87</v>
      </c>
      <c r="C146" s="1" t="s">
        <v>229</v>
      </c>
      <c r="D146" s="1" t="s">
        <v>70</v>
      </c>
      <c r="E146" s="9">
        <v>103.64</v>
      </c>
      <c r="F146" s="2">
        <v>58.56</v>
      </c>
      <c r="G146" s="2">
        <v>9</v>
      </c>
      <c r="H146" s="1" t="s">
        <v>291</v>
      </c>
      <c r="I146" s="3">
        <f t="shared" ref="I146" si="11">F146*G146*0.55</f>
        <v>289.87200000000001</v>
      </c>
      <c r="J146" s="1"/>
    </row>
    <row r="147" spans="1:10" ht="19.899999999999999" customHeight="1" x14ac:dyDescent="0.15">
      <c r="A147" s="1">
        <v>142</v>
      </c>
      <c r="B147" s="1" t="s">
        <v>87</v>
      </c>
      <c r="C147" s="1" t="s">
        <v>230</v>
      </c>
      <c r="D147" s="1" t="s">
        <v>70</v>
      </c>
      <c r="E147" s="9">
        <v>196.98500000000001</v>
      </c>
      <c r="F147" s="2">
        <v>140</v>
      </c>
      <c r="G147" s="2">
        <v>12</v>
      </c>
      <c r="H147" s="1" t="s">
        <v>292</v>
      </c>
      <c r="I147" s="3">
        <f>F147*G147*0.5</f>
        <v>840</v>
      </c>
      <c r="J147" s="1"/>
    </row>
    <row r="148" spans="1:10" ht="19.899999999999999" customHeight="1" x14ac:dyDescent="0.15">
      <c r="A148" s="1">
        <v>143</v>
      </c>
      <c r="B148" s="1" t="s">
        <v>87</v>
      </c>
      <c r="C148" s="1" t="s">
        <v>231</v>
      </c>
      <c r="D148" s="1" t="s">
        <v>232</v>
      </c>
      <c r="E148" s="9">
        <v>47.423999999999999</v>
      </c>
      <c r="F148" s="2">
        <v>60.2</v>
      </c>
      <c r="G148" s="2">
        <v>8.5</v>
      </c>
      <c r="H148" s="1" t="s">
        <v>291</v>
      </c>
      <c r="I148" s="3">
        <f t="shared" ref="I148:I150" si="12">F148*G148*0.55</f>
        <v>281.43500000000006</v>
      </c>
      <c r="J148" s="1"/>
    </row>
    <row r="149" spans="1:10" ht="19.899999999999999" customHeight="1" x14ac:dyDescent="0.15">
      <c r="A149" s="1">
        <v>144</v>
      </c>
      <c r="B149" s="1" t="s">
        <v>87</v>
      </c>
      <c r="C149" s="1" t="s">
        <v>233</v>
      </c>
      <c r="D149" s="1" t="s">
        <v>234</v>
      </c>
      <c r="E149" s="9">
        <v>14.401</v>
      </c>
      <c r="F149" s="2">
        <v>8.5</v>
      </c>
      <c r="G149" s="2">
        <v>12</v>
      </c>
      <c r="H149" s="1" t="s">
        <v>291</v>
      </c>
      <c r="I149" s="3">
        <f t="shared" si="12"/>
        <v>56.1</v>
      </c>
      <c r="J149" s="1"/>
    </row>
    <row r="150" spans="1:10" ht="19.899999999999999" customHeight="1" x14ac:dyDescent="0.15">
      <c r="A150" s="1">
        <v>145</v>
      </c>
      <c r="B150" s="1" t="s">
        <v>87</v>
      </c>
      <c r="C150" s="1" t="s">
        <v>235</v>
      </c>
      <c r="D150" s="1" t="s">
        <v>236</v>
      </c>
      <c r="E150" s="9">
        <v>4.0999999999999996</v>
      </c>
      <c r="F150" s="2">
        <v>39</v>
      </c>
      <c r="G150" s="2">
        <v>12</v>
      </c>
      <c r="H150" s="1" t="s">
        <v>291</v>
      </c>
      <c r="I150" s="3">
        <f t="shared" si="12"/>
        <v>257.40000000000003</v>
      </c>
      <c r="J150" s="1"/>
    </row>
    <row r="151" spans="1:10" ht="19.899999999999999" customHeight="1" x14ac:dyDescent="0.15">
      <c r="A151" s="1">
        <v>146</v>
      </c>
      <c r="B151" s="1" t="s">
        <v>87</v>
      </c>
      <c r="C151" s="1" t="s">
        <v>237</v>
      </c>
      <c r="D151" s="1" t="s">
        <v>70</v>
      </c>
      <c r="E151" s="9">
        <v>81.533000000000001</v>
      </c>
      <c r="F151" s="2">
        <v>1296.32</v>
      </c>
      <c r="G151" s="2">
        <v>19.8</v>
      </c>
      <c r="H151" s="1" t="s">
        <v>292</v>
      </c>
      <c r="I151" s="3">
        <f>F151*G151*0.25</f>
        <v>6416.7839999999997</v>
      </c>
      <c r="J151" s="1"/>
    </row>
    <row r="152" spans="1:10" ht="19.899999999999999" customHeight="1" x14ac:dyDescent="0.15">
      <c r="A152" s="1">
        <v>147</v>
      </c>
      <c r="B152" s="1" t="s">
        <v>129</v>
      </c>
      <c r="C152" s="1" t="s">
        <v>238</v>
      </c>
      <c r="D152" s="1" t="s">
        <v>12</v>
      </c>
      <c r="E152" s="9">
        <v>40.9</v>
      </c>
      <c r="F152" s="2">
        <v>25.6</v>
      </c>
      <c r="G152" s="2">
        <v>10</v>
      </c>
      <c r="H152" s="1" t="s">
        <v>292</v>
      </c>
      <c r="I152" s="3">
        <f t="shared" ref="I152" si="13">F152*G152*0.5</f>
        <v>128</v>
      </c>
      <c r="J152" s="1"/>
    </row>
    <row r="153" spans="1:10" ht="19.899999999999999" customHeight="1" x14ac:dyDescent="0.15">
      <c r="A153" s="1">
        <v>148</v>
      </c>
      <c r="B153" s="1" t="s">
        <v>129</v>
      </c>
      <c r="C153" s="1" t="s">
        <v>11</v>
      </c>
      <c r="D153" s="1" t="s">
        <v>12</v>
      </c>
      <c r="E153" s="9">
        <v>48.293999999999997</v>
      </c>
      <c r="F153" s="2">
        <v>43.9</v>
      </c>
      <c r="G153" s="2">
        <v>13</v>
      </c>
      <c r="H153" s="1" t="s">
        <v>291</v>
      </c>
      <c r="I153" s="3">
        <v>891</v>
      </c>
      <c r="J153" s="1"/>
    </row>
    <row r="154" spans="1:10" ht="19.899999999999999" customHeight="1" x14ac:dyDescent="0.15">
      <c r="A154" s="1">
        <v>149</v>
      </c>
      <c r="B154" s="1" t="s">
        <v>129</v>
      </c>
      <c r="C154" s="1" t="s">
        <v>239</v>
      </c>
      <c r="D154" s="1" t="s">
        <v>12</v>
      </c>
      <c r="E154" s="9">
        <v>83.778000000000006</v>
      </c>
      <c r="F154" s="2">
        <v>26.4</v>
      </c>
      <c r="G154" s="2">
        <v>12</v>
      </c>
      <c r="H154" s="1" t="s">
        <v>291</v>
      </c>
      <c r="I154" s="3">
        <v>127</v>
      </c>
      <c r="J154" s="1"/>
    </row>
    <row r="155" spans="1:10" ht="19.899999999999999" customHeight="1" x14ac:dyDescent="0.15">
      <c r="A155" s="1">
        <v>150</v>
      </c>
      <c r="B155" s="1" t="s">
        <v>129</v>
      </c>
      <c r="C155" s="1" t="s">
        <v>240</v>
      </c>
      <c r="D155" s="1" t="s">
        <v>241</v>
      </c>
      <c r="E155" s="9">
        <v>57.232999999999997</v>
      </c>
      <c r="F155" s="2">
        <v>65.86</v>
      </c>
      <c r="G155" s="2">
        <v>42</v>
      </c>
      <c r="H155" s="1" t="s">
        <v>291</v>
      </c>
      <c r="I155" s="3">
        <f t="shared" ref="I155:I159" si="14">F155*G155*0.55</f>
        <v>1521.366</v>
      </c>
      <c r="J155" s="1"/>
    </row>
    <row r="156" spans="1:10" ht="19.899999999999999" customHeight="1" x14ac:dyDescent="0.15">
      <c r="A156" s="1">
        <v>151</v>
      </c>
      <c r="B156" s="1" t="s">
        <v>129</v>
      </c>
      <c r="C156" s="1" t="s">
        <v>242</v>
      </c>
      <c r="D156" s="1" t="s">
        <v>243</v>
      </c>
      <c r="E156" s="9">
        <v>8.5470000000000006</v>
      </c>
      <c r="F156" s="2">
        <v>50.4</v>
      </c>
      <c r="G156" s="2">
        <v>8.5</v>
      </c>
      <c r="H156" s="1" t="s">
        <v>291</v>
      </c>
      <c r="I156" s="3">
        <f t="shared" si="14"/>
        <v>235.62</v>
      </c>
      <c r="J156" s="1"/>
    </row>
    <row r="157" spans="1:10" ht="19.899999999999999" customHeight="1" x14ac:dyDescent="0.15">
      <c r="A157" s="1">
        <v>152</v>
      </c>
      <c r="B157" s="1" t="s">
        <v>129</v>
      </c>
      <c r="C157" s="1" t="s">
        <v>244</v>
      </c>
      <c r="D157" s="1" t="s">
        <v>241</v>
      </c>
      <c r="E157" s="9">
        <v>46.542000000000002</v>
      </c>
      <c r="F157" s="2">
        <v>6</v>
      </c>
      <c r="G157" s="2">
        <v>14</v>
      </c>
      <c r="H157" s="1" t="s">
        <v>291</v>
      </c>
      <c r="I157" s="3">
        <f t="shared" si="14"/>
        <v>46.2</v>
      </c>
      <c r="J157" s="1"/>
    </row>
    <row r="158" spans="1:10" ht="19.899999999999999" customHeight="1" x14ac:dyDescent="0.15">
      <c r="A158" s="1">
        <v>153</v>
      </c>
      <c r="B158" s="1" t="s">
        <v>129</v>
      </c>
      <c r="C158" s="1" t="s">
        <v>245</v>
      </c>
      <c r="D158" s="1" t="s">
        <v>12</v>
      </c>
      <c r="E158" s="9">
        <v>1.19</v>
      </c>
      <c r="F158" s="2">
        <v>36.6</v>
      </c>
      <c r="G158" s="2">
        <v>35.5</v>
      </c>
      <c r="H158" s="1" t="s">
        <v>291</v>
      </c>
      <c r="I158" s="3">
        <f t="shared" si="14"/>
        <v>714.61500000000001</v>
      </c>
      <c r="J158" s="1"/>
    </row>
    <row r="159" spans="1:10" ht="19.899999999999999" customHeight="1" x14ac:dyDescent="0.15">
      <c r="A159" s="1">
        <v>154</v>
      </c>
      <c r="B159" s="1" t="s">
        <v>129</v>
      </c>
      <c r="C159" s="1" t="s">
        <v>246</v>
      </c>
      <c r="D159" s="1" t="s">
        <v>12</v>
      </c>
      <c r="E159" s="9">
        <v>10.397</v>
      </c>
      <c r="F159" s="2">
        <v>28</v>
      </c>
      <c r="G159" s="2">
        <v>16</v>
      </c>
      <c r="H159" s="1" t="s">
        <v>291</v>
      </c>
      <c r="I159" s="3">
        <f t="shared" si="14"/>
        <v>246.40000000000003</v>
      </c>
      <c r="J159" s="1"/>
    </row>
    <row r="160" spans="1:10" ht="19.899999999999999" customHeight="1" x14ac:dyDescent="0.15">
      <c r="A160" s="1">
        <v>155</v>
      </c>
      <c r="B160" s="1" t="s">
        <v>90</v>
      </c>
      <c r="C160" s="1" t="s">
        <v>39</v>
      </c>
      <c r="D160" s="1" t="s">
        <v>40</v>
      </c>
      <c r="E160" s="9">
        <v>27.361999999999998</v>
      </c>
      <c r="F160" s="2">
        <v>9</v>
      </c>
      <c r="G160" s="2">
        <v>15.2</v>
      </c>
      <c r="H160" s="1" t="s">
        <v>291</v>
      </c>
      <c r="I160" s="3">
        <v>57</v>
      </c>
      <c r="J160" s="1"/>
    </row>
    <row r="161" spans="1:10" ht="19.899999999999999" customHeight="1" x14ac:dyDescent="0.15">
      <c r="A161" s="1">
        <v>156</v>
      </c>
      <c r="B161" s="1" t="s">
        <v>90</v>
      </c>
      <c r="C161" s="1" t="s">
        <v>247</v>
      </c>
      <c r="D161" s="1" t="s">
        <v>40</v>
      </c>
      <c r="E161" s="9">
        <v>1.0349999999999999</v>
      </c>
      <c r="F161" s="2">
        <v>95</v>
      </c>
      <c r="G161" s="2">
        <v>12</v>
      </c>
      <c r="H161" s="1" t="s">
        <v>292</v>
      </c>
      <c r="I161" s="3">
        <v>350</v>
      </c>
      <c r="J161" s="1"/>
    </row>
    <row r="162" spans="1:10" ht="19.899999999999999" customHeight="1" x14ac:dyDescent="0.15">
      <c r="A162" s="1">
        <v>157</v>
      </c>
      <c r="B162" s="1" t="s">
        <v>86</v>
      </c>
      <c r="C162" s="1" t="s">
        <v>248</v>
      </c>
      <c r="D162" s="1" t="s">
        <v>249</v>
      </c>
      <c r="E162" s="9">
        <v>42</v>
      </c>
      <c r="F162" s="2">
        <v>82</v>
      </c>
      <c r="G162" s="2">
        <v>13</v>
      </c>
      <c r="H162" s="1" t="s">
        <v>291</v>
      </c>
      <c r="I162" s="3">
        <f t="shared" ref="I162" si="15">F162*G162*0.55</f>
        <v>586.30000000000007</v>
      </c>
      <c r="J162" s="1"/>
    </row>
    <row r="163" spans="1:10" ht="19.899999999999999" customHeight="1" x14ac:dyDescent="0.15">
      <c r="A163" s="1">
        <v>158</v>
      </c>
      <c r="B163" s="1" t="s">
        <v>86</v>
      </c>
      <c r="C163" s="1" t="s">
        <v>250</v>
      </c>
      <c r="D163" s="1" t="s">
        <v>251</v>
      </c>
      <c r="E163" s="9">
        <v>87.978999999999999</v>
      </c>
      <c r="F163" s="10">
        <v>46</v>
      </c>
      <c r="G163" s="10">
        <v>10.8</v>
      </c>
      <c r="H163" s="1" t="s">
        <v>292</v>
      </c>
      <c r="I163" s="3">
        <f>F163*G163*0.5</f>
        <v>248.4</v>
      </c>
      <c r="J163" s="1"/>
    </row>
    <row r="164" spans="1:10" ht="19.899999999999999" customHeight="1" x14ac:dyDescent="0.15">
      <c r="A164" s="1">
        <v>159</v>
      </c>
      <c r="B164" s="1" t="s">
        <v>86</v>
      </c>
      <c r="C164" s="1" t="s">
        <v>252</v>
      </c>
      <c r="D164" s="1" t="s">
        <v>45</v>
      </c>
      <c r="E164" s="9">
        <v>208.55</v>
      </c>
      <c r="F164" s="10">
        <v>91.4</v>
      </c>
      <c r="G164" s="10">
        <v>10.8</v>
      </c>
      <c r="H164" s="1" t="s">
        <v>292</v>
      </c>
      <c r="I164" s="3">
        <v>549</v>
      </c>
      <c r="J164" s="1"/>
    </row>
    <row r="165" spans="1:10" ht="19.899999999999999" customHeight="1" x14ac:dyDescent="0.15">
      <c r="A165" s="1">
        <v>160</v>
      </c>
      <c r="B165" s="1" t="s">
        <v>290</v>
      </c>
      <c r="C165" s="1" t="s">
        <v>253</v>
      </c>
      <c r="D165" s="1" t="s">
        <v>21</v>
      </c>
      <c r="E165" s="9">
        <v>226.154</v>
      </c>
      <c r="F165" s="2">
        <v>292.60000000000002</v>
      </c>
      <c r="G165" s="2">
        <v>24</v>
      </c>
      <c r="H165" s="1" t="s">
        <v>291</v>
      </c>
      <c r="I165" s="3">
        <v>5000</v>
      </c>
      <c r="J165" s="1"/>
    </row>
    <row r="166" spans="1:10" ht="19.899999999999999" customHeight="1" x14ac:dyDescent="0.15">
      <c r="A166" s="1">
        <v>161</v>
      </c>
      <c r="B166" s="1" t="s">
        <v>130</v>
      </c>
      <c r="C166" s="1" t="s">
        <v>254</v>
      </c>
      <c r="D166" s="1" t="s">
        <v>255</v>
      </c>
      <c r="E166" s="9">
        <v>57.061999999999998</v>
      </c>
      <c r="F166" s="2">
        <v>177</v>
      </c>
      <c r="G166" s="2">
        <v>12</v>
      </c>
      <c r="H166" s="1" t="s">
        <v>291</v>
      </c>
      <c r="I166" s="3">
        <v>1500</v>
      </c>
      <c r="J166" s="1"/>
    </row>
    <row r="167" spans="1:10" ht="19.899999999999999" customHeight="1" x14ac:dyDescent="0.15">
      <c r="A167" s="1">
        <v>162</v>
      </c>
      <c r="B167" s="1" t="s">
        <v>130</v>
      </c>
      <c r="C167" s="1" t="s">
        <v>256</v>
      </c>
      <c r="D167" s="1" t="s">
        <v>206</v>
      </c>
      <c r="E167" s="9">
        <v>6.9950000000000001</v>
      </c>
      <c r="F167" s="2">
        <v>84.1</v>
      </c>
      <c r="G167" s="2">
        <v>22.4</v>
      </c>
      <c r="H167" s="1" t="s">
        <v>292</v>
      </c>
      <c r="I167" s="3">
        <f>F167*G167*0.5</f>
        <v>941.91999999999985</v>
      </c>
      <c r="J167" s="1"/>
    </row>
    <row r="168" spans="1:10" ht="19.899999999999999" customHeight="1" x14ac:dyDescent="0.15">
      <c r="A168" s="1">
        <v>163</v>
      </c>
      <c r="B168" s="1" t="s">
        <v>53</v>
      </c>
      <c r="C168" s="1" t="s">
        <v>257</v>
      </c>
      <c r="D168" s="1" t="s">
        <v>258</v>
      </c>
      <c r="E168" s="9">
        <v>105.6</v>
      </c>
      <c r="F168" s="2">
        <v>180.6</v>
      </c>
      <c r="G168" s="2">
        <v>9.6</v>
      </c>
      <c r="H168" s="1" t="s">
        <v>291</v>
      </c>
      <c r="I168" s="3">
        <f t="shared" ref="I168:I169" si="16">F168*G168*0.55</f>
        <v>953.5680000000001</v>
      </c>
      <c r="J168" s="1"/>
    </row>
    <row r="169" spans="1:10" ht="19.899999999999999" customHeight="1" x14ac:dyDescent="0.15">
      <c r="A169" s="1">
        <v>164</v>
      </c>
      <c r="B169" s="1" t="s">
        <v>53</v>
      </c>
      <c r="C169" s="1" t="s">
        <v>259</v>
      </c>
      <c r="D169" s="1" t="s">
        <v>22</v>
      </c>
      <c r="E169" s="9">
        <v>42.545999999999999</v>
      </c>
      <c r="F169" s="2">
        <v>12</v>
      </c>
      <c r="G169" s="2">
        <v>35.799999999999997</v>
      </c>
      <c r="H169" s="1" t="s">
        <v>291</v>
      </c>
      <c r="I169" s="3">
        <f t="shared" si="16"/>
        <v>236.28</v>
      </c>
      <c r="J169" s="1"/>
    </row>
    <row r="170" spans="1:10" ht="19.899999999999999" customHeight="1" x14ac:dyDescent="0.15">
      <c r="A170" s="1">
        <v>165</v>
      </c>
      <c r="B170" s="1" t="s">
        <v>53</v>
      </c>
      <c r="C170" s="1" t="s">
        <v>260</v>
      </c>
      <c r="D170" s="1" t="s">
        <v>261</v>
      </c>
      <c r="E170" s="9">
        <v>17.753</v>
      </c>
      <c r="F170" s="2">
        <v>36</v>
      </c>
      <c r="G170" s="2">
        <v>9</v>
      </c>
      <c r="H170" s="1" t="s">
        <v>292</v>
      </c>
      <c r="I170" s="3">
        <v>24</v>
      </c>
      <c r="J170" s="1"/>
    </row>
    <row r="171" spans="1:10" ht="19.899999999999999" customHeight="1" x14ac:dyDescent="0.15">
      <c r="A171" s="1">
        <v>166</v>
      </c>
      <c r="B171" s="1" t="s">
        <v>53</v>
      </c>
      <c r="C171" s="1" t="s">
        <v>262</v>
      </c>
      <c r="D171" s="1" t="s">
        <v>36</v>
      </c>
      <c r="E171" s="9">
        <v>40.551000000000002</v>
      </c>
      <c r="F171" s="2">
        <v>43.6</v>
      </c>
      <c r="G171" s="2">
        <v>7.6</v>
      </c>
      <c r="H171" s="1" t="s">
        <v>291</v>
      </c>
      <c r="I171" s="3">
        <v>340</v>
      </c>
      <c r="J171" s="1"/>
    </row>
    <row r="172" spans="1:10" ht="19.899999999999999" customHeight="1" x14ac:dyDescent="0.15">
      <c r="A172" s="1">
        <v>167</v>
      </c>
      <c r="B172" s="1" t="s">
        <v>53</v>
      </c>
      <c r="C172" s="1" t="s">
        <v>263</v>
      </c>
      <c r="D172" s="1" t="s">
        <v>85</v>
      </c>
      <c r="E172" s="9">
        <v>53.043999999999997</v>
      </c>
      <c r="F172" s="2">
        <v>39</v>
      </c>
      <c r="G172" s="2">
        <v>18</v>
      </c>
      <c r="H172" s="1" t="s">
        <v>292</v>
      </c>
      <c r="I172" s="3">
        <v>375</v>
      </c>
      <c r="J172" s="1"/>
    </row>
    <row r="173" spans="1:10" ht="19.899999999999999" customHeight="1" x14ac:dyDescent="0.15">
      <c r="A173" s="1">
        <v>168</v>
      </c>
      <c r="B173" s="1" t="s">
        <v>53</v>
      </c>
      <c r="C173" s="1" t="s">
        <v>37</v>
      </c>
      <c r="D173" s="1" t="s">
        <v>38</v>
      </c>
      <c r="E173" s="4">
        <v>28.562000000000001</v>
      </c>
      <c r="F173" s="2">
        <v>144</v>
      </c>
      <c r="G173" s="2">
        <v>8.9</v>
      </c>
      <c r="H173" s="1" t="s">
        <v>291</v>
      </c>
      <c r="I173" s="3">
        <v>1268</v>
      </c>
      <c r="J173" s="1"/>
    </row>
    <row r="174" spans="1:10" ht="19.899999999999999" customHeight="1" x14ac:dyDescent="0.15">
      <c r="A174" s="1">
        <v>169</v>
      </c>
      <c r="B174" s="1" t="s">
        <v>53</v>
      </c>
      <c r="C174" s="1" t="s">
        <v>264</v>
      </c>
      <c r="D174" s="1" t="s">
        <v>85</v>
      </c>
      <c r="E174" s="4">
        <v>114.62</v>
      </c>
      <c r="F174" s="2">
        <v>208</v>
      </c>
      <c r="G174" s="2">
        <v>11</v>
      </c>
      <c r="H174" s="1" t="s">
        <v>292</v>
      </c>
      <c r="I174" s="3">
        <v>1079</v>
      </c>
      <c r="J174" s="1"/>
    </row>
    <row r="175" spans="1:10" ht="19.899999999999999" customHeight="1" x14ac:dyDescent="0.15">
      <c r="A175" s="1">
        <v>170</v>
      </c>
      <c r="B175" s="1" t="s">
        <v>53</v>
      </c>
      <c r="C175" s="1" t="s">
        <v>265</v>
      </c>
      <c r="D175" s="1" t="s">
        <v>36</v>
      </c>
      <c r="E175" s="4">
        <v>40.549999999999997</v>
      </c>
      <c r="F175" s="2">
        <v>50</v>
      </c>
      <c r="G175" s="2">
        <v>5.5</v>
      </c>
      <c r="H175" s="1" t="s">
        <v>292</v>
      </c>
      <c r="I175" s="3">
        <v>340</v>
      </c>
      <c r="J175" s="1"/>
    </row>
    <row r="176" spans="1:10" ht="19.899999999999999" customHeight="1" x14ac:dyDescent="0.15">
      <c r="A176" s="1">
        <v>171</v>
      </c>
      <c r="B176" s="1" t="s">
        <v>53</v>
      </c>
      <c r="C176" s="1" t="s">
        <v>266</v>
      </c>
      <c r="D176" s="1" t="s">
        <v>38</v>
      </c>
      <c r="E176" s="4">
        <v>130.429</v>
      </c>
      <c r="F176" s="2">
        <v>43</v>
      </c>
      <c r="G176" s="2">
        <v>12</v>
      </c>
      <c r="H176" s="1" t="s">
        <v>291</v>
      </c>
      <c r="I176" s="3">
        <v>446</v>
      </c>
      <c r="J176" s="1"/>
    </row>
    <row r="177" spans="1:10" ht="19.899999999999999" customHeight="1" x14ac:dyDescent="0.15">
      <c r="A177" s="1">
        <v>172</v>
      </c>
      <c r="B177" s="1" t="s">
        <v>88</v>
      </c>
      <c r="C177" s="1" t="s">
        <v>267</v>
      </c>
      <c r="D177" s="1" t="s">
        <v>268</v>
      </c>
      <c r="E177" s="4">
        <v>228.87</v>
      </c>
      <c r="F177" s="10">
        <v>325</v>
      </c>
      <c r="G177" s="10">
        <v>20</v>
      </c>
      <c r="H177" s="1" t="s">
        <v>292</v>
      </c>
      <c r="I177" s="3">
        <v>2137</v>
      </c>
      <c r="J177" s="1"/>
    </row>
    <row r="178" spans="1:10" ht="19.899999999999999" customHeight="1" x14ac:dyDescent="0.15">
      <c r="A178" s="1">
        <v>173</v>
      </c>
      <c r="B178" s="1" t="s">
        <v>88</v>
      </c>
      <c r="C178" s="1" t="s">
        <v>269</v>
      </c>
      <c r="D178" s="1" t="s">
        <v>236</v>
      </c>
      <c r="E178" s="4">
        <v>48.426000000000002</v>
      </c>
      <c r="F178" s="10">
        <v>29</v>
      </c>
      <c r="G178" s="10">
        <v>6.5</v>
      </c>
      <c r="H178" s="1" t="s">
        <v>293</v>
      </c>
      <c r="I178" s="3">
        <v>50</v>
      </c>
      <c r="J178" s="1"/>
    </row>
    <row r="179" spans="1:10" ht="19.899999999999999" customHeight="1" x14ac:dyDescent="0.15">
      <c r="A179" s="1">
        <v>174</v>
      </c>
      <c r="B179" s="1" t="s">
        <v>88</v>
      </c>
      <c r="C179" s="1" t="s">
        <v>270</v>
      </c>
      <c r="D179" s="1" t="s">
        <v>82</v>
      </c>
      <c r="E179" s="4">
        <v>11.96</v>
      </c>
      <c r="F179" s="2">
        <v>193.8</v>
      </c>
      <c r="G179" s="2">
        <v>8.5</v>
      </c>
      <c r="H179" s="1" t="s">
        <v>292</v>
      </c>
      <c r="I179" s="3">
        <v>704</v>
      </c>
      <c r="J179" s="1"/>
    </row>
    <row r="180" spans="1:10" ht="19.899999999999999" customHeight="1" x14ac:dyDescent="0.15">
      <c r="A180" s="1">
        <v>175</v>
      </c>
      <c r="B180" s="1" t="s">
        <v>88</v>
      </c>
      <c r="C180" s="1" t="s">
        <v>271</v>
      </c>
      <c r="D180" s="1" t="s">
        <v>272</v>
      </c>
      <c r="E180" s="4">
        <v>43.219000000000001</v>
      </c>
      <c r="F180" s="2">
        <v>58</v>
      </c>
      <c r="G180" s="2">
        <v>8.5</v>
      </c>
      <c r="H180" s="1" t="s">
        <v>291</v>
      </c>
      <c r="I180" s="3">
        <f t="shared" ref="I180:I181" si="17">F180*G180*0.55</f>
        <v>271.15000000000003</v>
      </c>
      <c r="J180" s="1"/>
    </row>
    <row r="181" spans="1:10" ht="19.899999999999999" customHeight="1" x14ac:dyDescent="0.15">
      <c r="A181" s="1">
        <v>176</v>
      </c>
      <c r="B181" s="1" t="s">
        <v>88</v>
      </c>
      <c r="C181" s="1" t="s">
        <v>273</v>
      </c>
      <c r="D181" s="1" t="s">
        <v>32</v>
      </c>
      <c r="E181" s="4">
        <v>222.44900000000001</v>
      </c>
      <c r="F181" s="2">
        <v>355.9</v>
      </c>
      <c r="G181" s="2">
        <v>12</v>
      </c>
      <c r="H181" s="1" t="s">
        <v>291</v>
      </c>
      <c r="I181" s="3">
        <f t="shared" si="17"/>
        <v>2348.9399999999996</v>
      </c>
      <c r="J181" s="1"/>
    </row>
    <row r="182" spans="1:10" ht="19.899999999999999" customHeight="1" x14ac:dyDescent="0.15">
      <c r="A182" s="1">
        <v>177</v>
      </c>
      <c r="B182" s="1" t="s">
        <v>88</v>
      </c>
      <c r="C182" s="1" t="s">
        <v>274</v>
      </c>
      <c r="D182" s="1" t="s">
        <v>275</v>
      </c>
      <c r="E182" s="4">
        <v>0.625</v>
      </c>
      <c r="F182" s="2">
        <v>41.3</v>
      </c>
      <c r="G182" s="2">
        <v>12</v>
      </c>
      <c r="H182" s="1" t="s">
        <v>291</v>
      </c>
      <c r="I182" s="3">
        <v>276</v>
      </c>
      <c r="J182" s="1"/>
    </row>
    <row r="183" spans="1:10" ht="19.899999999999999" customHeight="1" x14ac:dyDescent="0.15">
      <c r="A183" s="1">
        <v>178</v>
      </c>
      <c r="B183" s="1" t="s">
        <v>88</v>
      </c>
      <c r="C183" s="1" t="s">
        <v>73</v>
      </c>
      <c r="D183" s="1" t="s">
        <v>74</v>
      </c>
      <c r="E183" s="4">
        <v>59.243000000000002</v>
      </c>
      <c r="F183" s="2">
        <v>1274.8699999999999</v>
      </c>
      <c r="G183" s="2">
        <v>12.5</v>
      </c>
      <c r="H183" s="1" t="s">
        <v>292</v>
      </c>
      <c r="I183" s="3">
        <v>1355</v>
      </c>
      <c r="J183" s="1"/>
    </row>
    <row r="184" spans="1:10" ht="19.899999999999999" customHeight="1" x14ac:dyDescent="0.15">
      <c r="A184" s="1">
        <v>179</v>
      </c>
      <c r="B184" s="1" t="s">
        <v>88</v>
      </c>
      <c r="C184" s="1" t="s">
        <v>276</v>
      </c>
      <c r="D184" s="1" t="s">
        <v>236</v>
      </c>
      <c r="E184" s="4">
        <v>52.02</v>
      </c>
      <c r="F184" s="2">
        <v>24</v>
      </c>
      <c r="G184" s="2">
        <v>7.5</v>
      </c>
      <c r="H184" s="1" t="s">
        <v>291</v>
      </c>
      <c r="I184" s="3">
        <v>84</v>
      </c>
      <c r="J184" s="1"/>
    </row>
    <row r="185" spans="1:10" ht="19.899999999999999" customHeight="1" x14ac:dyDescent="0.15">
      <c r="A185" s="1">
        <v>180</v>
      </c>
      <c r="B185" s="1" t="s">
        <v>88</v>
      </c>
      <c r="C185" s="1" t="s">
        <v>277</v>
      </c>
      <c r="D185" s="1" t="s">
        <v>236</v>
      </c>
      <c r="E185" s="4">
        <v>50.624000000000002</v>
      </c>
      <c r="F185" s="2">
        <v>26.5</v>
      </c>
      <c r="G185" s="2">
        <v>6.6</v>
      </c>
      <c r="H185" s="1" t="s">
        <v>291</v>
      </c>
      <c r="I185" s="3">
        <v>93</v>
      </c>
      <c r="J185" s="1"/>
    </row>
    <row r="186" spans="1:10" ht="19.899999999999999" customHeight="1" x14ac:dyDescent="0.15">
      <c r="A186" s="1">
        <v>181</v>
      </c>
      <c r="B186" s="1" t="s">
        <v>88</v>
      </c>
      <c r="C186" s="1" t="s">
        <v>31</v>
      </c>
      <c r="D186" s="1" t="s">
        <v>32</v>
      </c>
      <c r="E186" s="4">
        <v>208.434</v>
      </c>
      <c r="F186" s="2">
        <v>40.799999999999997</v>
      </c>
      <c r="G186" s="2">
        <v>13</v>
      </c>
      <c r="H186" s="1" t="s">
        <v>291</v>
      </c>
      <c r="I186" s="3">
        <f t="shared" ref="I186:I187" si="18">F186*G186*0.55</f>
        <v>291.72000000000003</v>
      </c>
      <c r="J186" s="1"/>
    </row>
    <row r="187" spans="1:10" ht="19.899999999999999" customHeight="1" x14ac:dyDescent="0.15">
      <c r="A187" s="1">
        <v>182</v>
      </c>
      <c r="B187" s="1" t="s">
        <v>88</v>
      </c>
      <c r="C187" s="1" t="s">
        <v>278</v>
      </c>
      <c r="D187" s="1" t="s">
        <v>279</v>
      </c>
      <c r="E187" s="4">
        <v>108.06399999999999</v>
      </c>
      <c r="F187" s="2">
        <v>9</v>
      </c>
      <c r="G187" s="2">
        <v>36</v>
      </c>
      <c r="H187" s="1" t="s">
        <v>291</v>
      </c>
      <c r="I187" s="3">
        <f t="shared" si="18"/>
        <v>178.20000000000002</v>
      </c>
      <c r="J187" s="1"/>
    </row>
    <row r="188" spans="1:10" ht="19.899999999999999" customHeight="1" x14ac:dyDescent="0.15">
      <c r="A188" s="1">
        <v>183</v>
      </c>
      <c r="B188" s="1" t="s">
        <v>59</v>
      </c>
      <c r="C188" s="1" t="s">
        <v>280</v>
      </c>
      <c r="D188" s="1" t="s">
        <v>15</v>
      </c>
      <c r="E188" s="4">
        <v>11.375</v>
      </c>
      <c r="F188" s="2">
        <v>934.5</v>
      </c>
      <c r="G188" s="2">
        <v>15.3</v>
      </c>
      <c r="H188" s="1" t="s">
        <v>292</v>
      </c>
      <c r="I188" s="3">
        <f>F188*G188*0.3</f>
        <v>4289.3549999999996</v>
      </c>
      <c r="J188" s="1"/>
    </row>
    <row r="189" spans="1:10" ht="19.899999999999999" customHeight="1" x14ac:dyDescent="0.15">
      <c r="A189" s="1">
        <v>184</v>
      </c>
      <c r="B189" s="1" t="s">
        <v>91</v>
      </c>
      <c r="C189" s="1" t="s">
        <v>281</v>
      </c>
      <c r="D189" s="1" t="s">
        <v>42</v>
      </c>
      <c r="E189" s="4">
        <v>15.404999999999999</v>
      </c>
      <c r="F189" s="2">
        <v>144.74</v>
      </c>
      <c r="G189" s="2">
        <v>12</v>
      </c>
      <c r="H189" s="1" t="s">
        <v>291</v>
      </c>
      <c r="I189" s="3">
        <f t="shared" ref="I189" si="19">F189*G189*0.55</f>
        <v>955.28400000000011</v>
      </c>
      <c r="J189" s="1"/>
    </row>
    <row r="190" spans="1:10" ht="19.899999999999999" customHeight="1" x14ac:dyDescent="0.15">
      <c r="A190" s="1">
        <v>185</v>
      </c>
      <c r="B190" s="1" t="s">
        <v>91</v>
      </c>
      <c r="C190" s="1" t="s">
        <v>282</v>
      </c>
      <c r="D190" s="1" t="s">
        <v>42</v>
      </c>
      <c r="E190" s="4">
        <v>12.032999999999999</v>
      </c>
      <c r="F190" s="2">
        <v>324</v>
      </c>
      <c r="G190" s="2">
        <v>10</v>
      </c>
      <c r="H190" s="1" t="s">
        <v>292</v>
      </c>
      <c r="I190" s="3">
        <f>F190*G190*0.5</f>
        <v>1620</v>
      </c>
      <c r="J190" s="1"/>
    </row>
    <row r="191" spans="1:10" ht="19.899999999999999" customHeight="1" x14ac:dyDescent="0.15">
      <c r="A191" s="1">
        <v>186</v>
      </c>
      <c r="B191" s="1" t="s">
        <v>91</v>
      </c>
      <c r="C191" s="1" t="s">
        <v>283</v>
      </c>
      <c r="D191" s="1" t="s">
        <v>42</v>
      </c>
      <c r="E191" s="4">
        <v>18.132999999999999</v>
      </c>
      <c r="F191" s="2">
        <v>553.04999999999995</v>
      </c>
      <c r="G191" s="2">
        <v>15.7</v>
      </c>
      <c r="H191" s="1" t="s">
        <v>292</v>
      </c>
      <c r="I191" s="3">
        <v>3928</v>
      </c>
      <c r="J191" s="1"/>
    </row>
    <row r="192" spans="1:10" ht="19.899999999999999" customHeight="1" x14ac:dyDescent="0.15">
      <c r="A192" s="1">
        <v>187</v>
      </c>
      <c r="B192" s="1" t="s">
        <v>91</v>
      </c>
      <c r="C192" s="1" t="s">
        <v>26</v>
      </c>
      <c r="D192" s="1" t="s">
        <v>27</v>
      </c>
      <c r="E192" s="4">
        <v>183.03</v>
      </c>
      <c r="F192" s="2">
        <v>610</v>
      </c>
      <c r="G192" s="2">
        <v>30</v>
      </c>
      <c r="H192" s="1" t="s">
        <v>292</v>
      </c>
      <c r="I192" s="3">
        <v>1161</v>
      </c>
      <c r="J192" s="1"/>
    </row>
    <row r="193" spans="1:10" ht="19.899999999999999" customHeight="1" x14ac:dyDescent="0.15">
      <c r="A193" s="1">
        <v>188</v>
      </c>
      <c r="B193" s="1" t="s">
        <v>91</v>
      </c>
      <c r="C193" s="1" t="s">
        <v>41</v>
      </c>
      <c r="D193" s="1" t="s">
        <v>42</v>
      </c>
      <c r="E193" s="4">
        <v>10.372999999999999</v>
      </c>
      <c r="F193" s="2">
        <v>1180</v>
      </c>
      <c r="G193" s="2">
        <v>12.5</v>
      </c>
      <c r="H193" s="1" t="s">
        <v>292</v>
      </c>
      <c r="I193" s="3">
        <v>856</v>
      </c>
      <c r="J193" s="1"/>
    </row>
  </sheetData>
  <mergeCells count="2">
    <mergeCell ref="A2:J2"/>
    <mergeCell ref="A5:E5"/>
  </mergeCells>
  <phoneticPr fontId="1" type="noConversion"/>
  <printOptions horizontalCentered="1"/>
  <pageMargins left="0.70866141732283472" right="0.70866141732283472" top="0.59055118110236227" bottom="0.47244094488188981" header="0.31496062992125984" footer="0.31496062992125984"/>
  <pageSetup paperSize="9" scale="96" fitToHeight="0" orientation="landscape" r:id="rId1"/>
  <headerFooter>
    <oddFooter>第 &amp;P 页，共 &amp;N 页</oddFooter>
  </headerFooter>
  <ignoredErrors>
    <ignoredError sqref="I1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2017-11-13T06:57:08Z</dcterms:modified>
</cp:coreProperties>
</file>