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20610" windowHeight="6690" tabRatio="733" activeTab="0"/>
  </bookViews>
  <sheets>
    <sheet name="全省" sheetId="1" r:id="rId1"/>
  </sheets>
  <definedNames>
    <definedName name="_xlnm.Print_Titles" localSheetId="0">'全省'!$2:$7</definedName>
  </definedNames>
  <calcPr fullCalcOnLoad="1"/>
</workbook>
</file>

<file path=xl/sharedStrings.xml><?xml version="1.0" encoding="utf-8"?>
<sst xmlns="http://schemas.openxmlformats.org/spreadsheetml/2006/main" count="80" uniqueCount="74">
  <si>
    <t>序号</t>
  </si>
  <si>
    <t>单位</t>
  </si>
  <si>
    <t>渡口名称</t>
  </si>
  <si>
    <t>主要工程项目</t>
  </si>
  <si>
    <t>渡船名称及编号</t>
  </si>
  <si>
    <t>主要工程内容及数量</t>
  </si>
  <si>
    <t>计划投资（万元）</t>
  </si>
  <si>
    <t>码头名称或位置</t>
  </si>
  <si>
    <t>渡船种类(拖头、平板、机动船)</t>
  </si>
  <si>
    <t>渡船维修</t>
  </si>
  <si>
    <t>码头整治</t>
  </si>
  <si>
    <t>新建渡船</t>
  </si>
  <si>
    <t>肇庆市公路局</t>
  </si>
  <si>
    <t>睦洲渡口</t>
  </si>
  <si>
    <t>莱长渡口</t>
  </si>
  <si>
    <t>长山尾码头清淤</t>
  </si>
  <si>
    <t>约3万立方米</t>
  </si>
  <si>
    <t>船龄长，船体残旧，设备老化，维修工程量大，修船费用较高</t>
  </si>
  <si>
    <t>石角渡口</t>
  </si>
  <si>
    <t>码头加固改造</t>
  </si>
  <si>
    <t>加固现有旧车船码头，新建设人、车渡码头及坡道</t>
  </si>
  <si>
    <t>肇庆市地方公路管理总站</t>
  </si>
  <si>
    <t>肇拖地15、肇地拖18</t>
  </si>
  <si>
    <t>分别为15年、12年老龄船。特检，电路电器更新，机车大修，船体翻新，安全设施完善。</t>
  </si>
  <si>
    <t>桃溪岸码头及引道</t>
  </si>
  <si>
    <t>拆除旧挡墙，重新挖基础打松桩，浇筑砼挡土墙约450立方米，更换码头砖700块，挖补引道钢筋混凝土路面500平方米更换和增设安全标志</t>
  </si>
  <si>
    <t>肇平地615、肇地平18、肇地平03、肇地平08</t>
  </si>
  <si>
    <t>船体翻新，安全设施完善。</t>
  </si>
  <si>
    <t>粤肇庆拖0003、粤肇庆车1003、1801</t>
  </si>
  <si>
    <t>30年以上老龄船。进厂特检，船板挖补、电路电器更新，机车大修，安全设施完善</t>
  </si>
  <si>
    <t>南、北岸码头引道安全设施完善</t>
  </si>
  <si>
    <t>粤肇庆拖0030、0031、0032、0038</t>
  </si>
  <si>
    <t>年度检验，推进系统、舵系检修，主机大修等</t>
  </si>
  <si>
    <t>粤肇庆车费1001、1008、1018</t>
  </si>
  <si>
    <t>年度检验，船体翻新油漆，跳板检修补强，安全设施完善</t>
  </si>
  <si>
    <t>硇机1501船</t>
  </si>
  <si>
    <t>船龄长，船体残旧，设备老化，维修工程量大</t>
  </si>
  <si>
    <t>合计</t>
  </si>
  <si>
    <t>总投资
（万元）</t>
  </si>
  <si>
    <t>补助投资（万元）</t>
  </si>
  <si>
    <t>湛机1502、1503 船</t>
  </si>
  <si>
    <t>码头引道维修</t>
  </si>
  <si>
    <t>湛江渡口（平乐渡口）</t>
  </si>
  <si>
    <t>湛江渡口码头及引道</t>
  </si>
  <si>
    <t>莱长01</t>
  </si>
  <si>
    <t>硇洲渡口</t>
  </si>
  <si>
    <t>二塔战备渡口</t>
  </si>
  <si>
    <t>鼎湖区沙浦渡口</t>
  </si>
  <si>
    <t>增高完善安全监控系统、管理系统完善，完善标牌标线、收费等安全设施</t>
  </si>
  <si>
    <t>硇机1506、1508船</t>
  </si>
  <si>
    <t>设备老化，硇机1506、1508船船舶小修保养费</t>
  </si>
  <si>
    <t>东南码头改造</t>
  </si>
  <si>
    <t>码头改造：增设地磅、车渡码头路面、护岸加固、步级阶梯、围墙、监控系统、消防、照明系统等（一期）</t>
  </si>
  <si>
    <t>平板船</t>
  </si>
  <si>
    <t>新建设一艘十车道平板船（总长42米），宽10米。</t>
  </si>
  <si>
    <t>船体残旧，设备老化，湛机1502、1503 船大修及其渡船小修保养费</t>
  </si>
  <si>
    <t>船龄长，设备老化，维修工程量大，修船费用较高</t>
  </si>
  <si>
    <t>江门市公路局</t>
  </si>
  <si>
    <t>汕头市公路局</t>
  </si>
  <si>
    <t>清远市公路总站</t>
  </si>
  <si>
    <t>湛江市公路局</t>
  </si>
  <si>
    <t>备注</t>
  </si>
  <si>
    <t>肇公养[2017]870号</t>
  </si>
  <si>
    <t>肇地路[2017]153、157号，肇地路[2017]152、156号</t>
  </si>
  <si>
    <t>肇地路[2017]154、155号</t>
  </si>
  <si>
    <t>湛路养[2017]1116号、湛路养[2017]1146号</t>
  </si>
  <si>
    <t>湛路养[2017]1115号、湛路养[2017]1145号</t>
  </si>
  <si>
    <t>江公养[2017]162号，新交函[2017]116号</t>
  </si>
  <si>
    <t>汕公安全[2017]402、115号、汕公安全[2017]418号</t>
  </si>
  <si>
    <t>清市地总[2017]87号、清市交复函[2016]34号</t>
  </si>
  <si>
    <t>湛机1208 船</t>
  </si>
  <si>
    <t>省级投资补助
（万元）</t>
  </si>
  <si>
    <t>2018重点公路渡口码头省补助资金明细分配计划表</t>
  </si>
  <si>
    <t>附件11-2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</si>
</sst>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0"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0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0" fontId="29" fillId="25" borderId="11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105" zoomScaleNormal="10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6.75390625" style="15" customWidth="1"/>
    <col min="2" max="3" width="10.625" style="11" customWidth="1"/>
    <col min="4" max="5" width="9.25390625" style="11" customWidth="1"/>
    <col min="6" max="6" width="12.50390625" style="11" customWidth="1"/>
    <col min="7" max="7" width="20.875" style="11" customWidth="1"/>
    <col min="8" max="9" width="9.25390625" style="11" customWidth="1"/>
    <col min="10" max="10" width="10.75390625" style="11" customWidth="1"/>
    <col min="11" max="11" width="14.00390625" style="11" customWidth="1"/>
    <col min="12" max="13" width="7.625" style="11" customWidth="1"/>
    <col min="14" max="14" width="10.375" style="11" customWidth="1"/>
    <col min="15" max="15" width="25.125" style="11" customWidth="1"/>
    <col min="16" max="17" width="9.50390625" style="11" customWidth="1"/>
    <col min="18" max="18" width="17.50390625" style="11" customWidth="1"/>
    <col min="19" max="19" width="9.00390625" style="1" bestFit="1" customWidth="1"/>
    <col min="20" max="16384" width="9.00390625" style="1" customWidth="1"/>
  </cols>
  <sheetData>
    <row r="1" ht="26.25" customHeight="1">
      <c r="A1" s="10" t="s">
        <v>73</v>
      </c>
    </row>
    <row r="2" spans="1:18" ht="25.5">
      <c r="A2" s="18" t="s">
        <v>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2" customFormat="1" ht="14.25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4" customFormat="1" ht="31.5" customHeight="1">
      <c r="A4" s="20" t="s">
        <v>0</v>
      </c>
      <c r="B4" s="20" t="s">
        <v>1</v>
      </c>
      <c r="C4" s="20" t="s">
        <v>2</v>
      </c>
      <c r="D4" s="20" t="s">
        <v>38</v>
      </c>
      <c r="E4" s="20" t="s">
        <v>71</v>
      </c>
      <c r="F4" s="25" t="s">
        <v>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3"/>
      <c r="R4" s="20" t="s">
        <v>61</v>
      </c>
    </row>
    <row r="5" spans="1:18" s="4" customFormat="1" ht="21" customHeight="1">
      <c r="A5" s="20"/>
      <c r="B5" s="20"/>
      <c r="C5" s="20"/>
      <c r="D5" s="20"/>
      <c r="E5" s="20"/>
      <c r="F5" s="25" t="s">
        <v>9</v>
      </c>
      <c r="G5" s="26"/>
      <c r="H5" s="26"/>
      <c r="I5" s="3"/>
      <c r="J5" s="25" t="s">
        <v>11</v>
      </c>
      <c r="K5" s="26"/>
      <c r="L5" s="26"/>
      <c r="M5" s="3"/>
      <c r="N5" s="25" t="s">
        <v>10</v>
      </c>
      <c r="O5" s="26"/>
      <c r="P5" s="26"/>
      <c r="Q5" s="3"/>
      <c r="R5" s="20"/>
    </row>
    <row r="6" spans="1:18" s="5" customFormat="1" ht="18.75" customHeight="1">
      <c r="A6" s="20"/>
      <c r="B6" s="20"/>
      <c r="C6" s="20"/>
      <c r="D6" s="20"/>
      <c r="E6" s="20"/>
      <c r="F6" s="20" t="s">
        <v>4</v>
      </c>
      <c r="G6" s="20" t="s">
        <v>5</v>
      </c>
      <c r="H6" s="20" t="s">
        <v>6</v>
      </c>
      <c r="I6" s="20" t="s">
        <v>39</v>
      </c>
      <c r="J6" s="20" t="s">
        <v>8</v>
      </c>
      <c r="K6" s="20" t="s">
        <v>5</v>
      </c>
      <c r="L6" s="20" t="s">
        <v>6</v>
      </c>
      <c r="M6" s="20" t="s">
        <v>39</v>
      </c>
      <c r="N6" s="20" t="s">
        <v>7</v>
      </c>
      <c r="O6" s="20" t="s">
        <v>5</v>
      </c>
      <c r="P6" s="20" t="s">
        <v>6</v>
      </c>
      <c r="Q6" s="20" t="s">
        <v>39</v>
      </c>
      <c r="R6" s="20"/>
    </row>
    <row r="7" spans="1:18" s="5" customFormat="1" ht="33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7" customFormat="1" ht="24" customHeight="1">
      <c r="A8" s="22" t="s">
        <v>37</v>
      </c>
      <c r="B8" s="23"/>
      <c r="C8" s="24"/>
      <c r="D8" s="6">
        <f>SUM(D9:D20)</f>
        <v>2193</v>
      </c>
      <c r="E8" s="6">
        <f>SUM(E9:E20)</f>
        <v>1500</v>
      </c>
      <c r="F8" s="6"/>
      <c r="G8" s="6"/>
      <c r="H8" s="6">
        <f>SUM(H9:H20)</f>
        <v>880</v>
      </c>
      <c r="I8" s="6">
        <f>SUM(I9:I20)</f>
        <v>614</v>
      </c>
      <c r="J8" s="6"/>
      <c r="K8" s="6"/>
      <c r="L8" s="6">
        <f>SUM(L9:L20)</f>
        <v>140</v>
      </c>
      <c r="M8" s="6">
        <f>SUM(M9:M20)</f>
        <v>98</v>
      </c>
      <c r="N8" s="6"/>
      <c r="O8" s="6"/>
      <c r="P8" s="6">
        <f>SUM(P9:P20)</f>
        <v>1173</v>
      </c>
      <c r="Q8" s="6">
        <f>SUM(Q9:Q20)</f>
        <v>788</v>
      </c>
      <c r="R8" s="6"/>
    </row>
    <row r="9" spans="1:18" s="9" customFormat="1" ht="64.5" customHeight="1">
      <c r="A9" s="16">
        <v>1</v>
      </c>
      <c r="B9" s="16" t="s">
        <v>12</v>
      </c>
      <c r="C9" s="16" t="s">
        <v>46</v>
      </c>
      <c r="D9" s="8">
        <f>SUM(H9+L9+P9)</f>
        <v>55</v>
      </c>
      <c r="E9" s="16">
        <v>81</v>
      </c>
      <c r="F9" s="8" t="s">
        <v>28</v>
      </c>
      <c r="G9" s="8" t="s">
        <v>29</v>
      </c>
      <c r="H9" s="8">
        <v>15</v>
      </c>
      <c r="I9" s="8">
        <v>11</v>
      </c>
      <c r="J9" s="8"/>
      <c r="K9" s="8"/>
      <c r="L9" s="8"/>
      <c r="M9" s="8"/>
      <c r="N9" s="8" t="s">
        <v>30</v>
      </c>
      <c r="O9" s="8" t="s">
        <v>48</v>
      </c>
      <c r="P9" s="8">
        <v>40</v>
      </c>
      <c r="Q9" s="8">
        <f>P9*0.7</f>
        <v>28</v>
      </c>
      <c r="R9" s="16" t="s">
        <v>62</v>
      </c>
    </row>
    <row r="10" spans="1:18" s="9" customFormat="1" ht="72.75" customHeight="1">
      <c r="A10" s="17"/>
      <c r="B10" s="17"/>
      <c r="C10" s="17"/>
      <c r="D10" s="8">
        <f aca="true" t="shared" si="0" ref="D10:D20">SUM(H10+L10+P10)</f>
        <v>30</v>
      </c>
      <c r="E10" s="17"/>
      <c r="F10" s="8" t="s">
        <v>31</v>
      </c>
      <c r="G10" s="8" t="s">
        <v>32</v>
      </c>
      <c r="H10" s="8">
        <v>30</v>
      </c>
      <c r="I10" s="8">
        <f>H10*0.7</f>
        <v>21</v>
      </c>
      <c r="J10" s="8"/>
      <c r="K10" s="8"/>
      <c r="L10" s="8"/>
      <c r="M10" s="8"/>
      <c r="N10" s="8"/>
      <c r="O10" s="8"/>
      <c r="P10" s="8"/>
      <c r="Q10" s="8"/>
      <c r="R10" s="17"/>
    </row>
    <row r="11" spans="1:18" s="9" customFormat="1" ht="48.75" customHeight="1">
      <c r="A11" s="21"/>
      <c r="B11" s="21"/>
      <c r="C11" s="21"/>
      <c r="D11" s="8">
        <f t="shared" si="0"/>
        <v>30</v>
      </c>
      <c r="E11" s="21"/>
      <c r="F11" s="8" t="s">
        <v>33</v>
      </c>
      <c r="G11" s="8" t="s">
        <v>34</v>
      </c>
      <c r="H11" s="8">
        <v>30</v>
      </c>
      <c r="I11" s="8">
        <f>H11*0.7</f>
        <v>21</v>
      </c>
      <c r="J11" s="8"/>
      <c r="K11" s="8"/>
      <c r="L11" s="8"/>
      <c r="M11" s="8"/>
      <c r="N11" s="8"/>
      <c r="O11" s="8"/>
      <c r="P11" s="8"/>
      <c r="Q11" s="8"/>
      <c r="R11" s="21"/>
    </row>
    <row r="12" spans="1:18" s="9" customFormat="1" ht="78" customHeight="1">
      <c r="A12" s="16">
        <v>2</v>
      </c>
      <c r="B12" s="16" t="s">
        <v>21</v>
      </c>
      <c r="C12" s="16" t="s">
        <v>47</v>
      </c>
      <c r="D12" s="8">
        <f t="shared" si="0"/>
        <v>113</v>
      </c>
      <c r="E12" s="16">
        <v>116</v>
      </c>
      <c r="F12" s="8" t="s">
        <v>22</v>
      </c>
      <c r="G12" s="8" t="s">
        <v>23</v>
      </c>
      <c r="H12" s="8">
        <v>40</v>
      </c>
      <c r="I12" s="8">
        <f>H12*0.7</f>
        <v>28</v>
      </c>
      <c r="J12" s="8"/>
      <c r="K12" s="8"/>
      <c r="L12" s="8"/>
      <c r="M12" s="8"/>
      <c r="N12" s="8" t="s">
        <v>24</v>
      </c>
      <c r="O12" s="8" t="s">
        <v>25</v>
      </c>
      <c r="P12" s="8">
        <v>73</v>
      </c>
      <c r="Q12" s="8">
        <v>51</v>
      </c>
      <c r="R12" s="8" t="s">
        <v>63</v>
      </c>
    </row>
    <row r="13" spans="1:18" s="9" customFormat="1" ht="72.75" customHeight="1">
      <c r="A13" s="17"/>
      <c r="B13" s="17"/>
      <c r="C13" s="21"/>
      <c r="D13" s="8">
        <f t="shared" si="0"/>
        <v>53</v>
      </c>
      <c r="E13" s="21"/>
      <c r="F13" s="8" t="s">
        <v>26</v>
      </c>
      <c r="G13" s="8" t="s">
        <v>27</v>
      </c>
      <c r="H13" s="8">
        <v>53</v>
      </c>
      <c r="I13" s="8">
        <v>37</v>
      </c>
      <c r="J13" s="8"/>
      <c r="K13" s="8"/>
      <c r="L13" s="8"/>
      <c r="M13" s="8"/>
      <c r="N13" s="8"/>
      <c r="O13" s="8"/>
      <c r="P13" s="8"/>
      <c r="Q13" s="8"/>
      <c r="R13" s="8" t="s">
        <v>64</v>
      </c>
    </row>
    <row r="14" spans="1:18" s="9" customFormat="1" ht="40.5">
      <c r="A14" s="16">
        <v>3</v>
      </c>
      <c r="B14" s="16" t="s">
        <v>60</v>
      </c>
      <c r="C14" s="16" t="s">
        <v>42</v>
      </c>
      <c r="D14" s="8">
        <f t="shared" si="0"/>
        <v>127</v>
      </c>
      <c r="E14" s="16">
        <v>196</v>
      </c>
      <c r="F14" s="8" t="s">
        <v>70</v>
      </c>
      <c r="G14" s="8" t="s">
        <v>17</v>
      </c>
      <c r="H14" s="8">
        <v>109</v>
      </c>
      <c r="I14" s="8">
        <v>76</v>
      </c>
      <c r="J14" s="8"/>
      <c r="K14" s="8"/>
      <c r="L14" s="8"/>
      <c r="M14" s="8"/>
      <c r="N14" s="8" t="s">
        <v>43</v>
      </c>
      <c r="O14" s="8" t="s">
        <v>41</v>
      </c>
      <c r="P14" s="8">
        <v>18</v>
      </c>
      <c r="Q14" s="8">
        <v>15</v>
      </c>
      <c r="R14" s="20" t="s">
        <v>65</v>
      </c>
    </row>
    <row r="15" spans="1:18" s="9" customFormat="1" ht="40.5">
      <c r="A15" s="17"/>
      <c r="B15" s="17"/>
      <c r="C15" s="17"/>
      <c r="D15" s="8">
        <f t="shared" si="0"/>
        <v>151</v>
      </c>
      <c r="E15" s="21"/>
      <c r="F15" s="8" t="s">
        <v>40</v>
      </c>
      <c r="G15" s="8" t="s">
        <v>55</v>
      </c>
      <c r="H15" s="8">
        <v>151</v>
      </c>
      <c r="I15" s="8">
        <v>105</v>
      </c>
      <c r="J15" s="8"/>
      <c r="K15" s="8"/>
      <c r="L15" s="8"/>
      <c r="M15" s="8"/>
      <c r="N15" s="8"/>
      <c r="O15" s="8"/>
      <c r="P15" s="8"/>
      <c r="Q15" s="8"/>
      <c r="R15" s="20"/>
    </row>
    <row r="16" spans="1:18" s="9" customFormat="1" ht="54">
      <c r="A16" s="17"/>
      <c r="B16" s="17"/>
      <c r="C16" s="16" t="s">
        <v>45</v>
      </c>
      <c r="D16" s="8">
        <f t="shared" si="0"/>
        <v>903</v>
      </c>
      <c r="E16" s="16">
        <v>690</v>
      </c>
      <c r="F16" s="8" t="s">
        <v>35</v>
      </c>
      <c r="G16" s="8" t="s">
        <v>56</v>
      </c>
      <c r="H16" s="8">
        <v>218</v>
      </c>
      <c r="I16" s="8">
        <v>152</v>
      </c>
      <c r="J16" s="8"/>
      <c r="K16" s="8"/>
      <c r="L16" s="8"/>
      <c r="M16" s="8"/>
      <c r="N16" s="8" t="s">
        <v>51</v>
      </c>
      <c r="O16" s="8" t="s">
        <v>52</v>
      </c>
      <c r="P16" s="8">
        <v>685</v>
      </c>
      <c r="Q16" s="8">
        <v>480</v>
      </c>
      <c r="R16" s="16" t="s">
        <v>66</v>
      </c>
    </row>
    <row r="17" spans="1:18" s="9" customFormat="1" ht="40.5" customHeight="1">
      <c r="A17" s="17"/>
      <c r="B17" s="17"/>
      <c r="C17" s="17"/>
      <c r="D17" s="8">
        <f t="shared" si="0"/>
        <v>84</v>
      </c>
      <c r="E17" s="17"/>
      <c r="F17" s="8" t="s">
        <v>49</v>
      </c>
      <c r="G17" s="8" t="s">
        <v>50</v>
      </c>
      <c r="H17" s="8">
        <v>84</v>
      </c>
      <c r="I17" s="8">
        <v>58</v>
      </c>
      <c r="J17" s="8"/>
      <c r="K17" s="8"/>
      <c r="L17" s="8"/>
      <c r="M17" s="8"/>
      <c r="N17" s="8"/>
      <c r="O17" s="8"/>
      <c r="P17" s="8"/>
      <c r="Q17" s="8"/>
      <c r="R17" s="21"/>
    </row>
    <row r="18" spans="1:18" s="9" customFormat="1" ht="54">
      <c r="A18" s="8">
        <v>4</v>
      </c>
      <c r="B18" s="8" t="s">
        <v>57</v>
      </c>
      <c r="C18" s="8" t="s">
        <v>13</v>
      </c>
      <c r="D18" s="8">
        <f t="shared" si="0"/>
        <v>140</v>
      </c>
      <c r="E18" s="8">
        <v>98</v>
      </c>
      <c r="F18" s="8"/>
      <c r="G18" s="8"/>
      <c r="H18" s="8"/>
      <c r="I18" s="8"/>
      <c r="J18" s="8" t="s">
        <v>53</v>
      </c>
      <c r="K18" s="8" t="s">
        <v>54</v>
      </c>
      <c r="L18" s="8">
        <v>140</v>
      </c>
      <c r="M18" s="8">
        <f>L18*0.7</f>
        <v>98</v>
      </c>
      <c r="N18" s="8"/>
      <c r="O18" s="8"/>
      <c r="P18" s="8"/>
      <c r="Q18" s="8"/>
      <c r="R18" s="8" t="s">
        <v>67</v>
      </c>
    </row>
    <row r="19" spans="1:18" s="9" customFormat="1" ht="45.75" customHeight="1">
      <c r="A19" s="8">
        <v>5</v>
      </c>
      <c r="B19" s="8" t="s">
        <v>58</v>
      </c>
      <c r="C19" s="8" t="s">
        <v>14</v>
      </c>
      <c r="D19" s="8">
        <f t="shared" si="0"/>
        <v>243</v>
      </c>
      <c r="E19" s="8">
        <v>170</v>
      </c>
      <c r="F19" s="8" t="s">
        <v>44</v>
      </c>
      <c r="G19" s="8" t="s">
        <v>36</v>
      </c>
      <c r="H19" s="8">
        <v>150</v>
      </c>
      <c r="I19" s="8">
        <f>H19*0.7</f>
        <v>105</v>
      </c>
      <c r="J19" s="8"/>
      <c r="K19" s="8"/>
      <c r="L19" s="8"/>
      <c r="M19" s="8"/>
      <c r="N19" s="8" t="s">
        <v>15</v>
      </c>
      <c r="O19" s="8" t="s">
        <v>16</v>
      </c>
      <c r="P19" s="8">
        <v>93</v>
      </c>
      <c r="Q19" s="8">
        <v>65</v>
      </c>
      <c r="R19" s="8" t="s">
        <v>68</v>
      </c>
    </row>
    <row r="20" spans="1:18" s="9" customFormat="1" ht="48.75" customHeight="1">
      <c r="A20" s="8">
        <v>6</v>
      </c>
      <c r="B20" s="8" t="s">
        <v>59</v>
      </c>
      <c r="C20" s="8" t="s">
        <v>18</v>
      </c>
      <c r="D20" s="8">
        <f t="shared" si="0"/>
        <v>264</v>
      </c>
      <c r="E20" s="8">
        <v>149</v>
      </c>
      <c r="F20" s="8"/>
      <c r="G20" s="8"/>
      <c r="H20" s="8"/>
      <c r="I20" s="8"/>
      <c r="J20" s="8"/>
      <c r="K20" s="8"/>
      <c r="L20" s="8"/>
      <c r="M20" s="8"/>
      <c r="N20" s="8" t="s">
        <v>19</v>
      </c>
      <c r="O20" s="8" t="s">
        <v>20</v>
      </c>
      <c r="P20" s="8">
        <v>264</v>
      </c>
      <c r="Q20" s="8">
        <v>149</v>
      </c>
      <c r="R20" s="8" t="s">
        <v>69</v>
      </c>
    </row>
    <row r="21" ht="12" customHeight="1"/>
  </sheetData>
  <sheetProtection/>
  <mergeCells count="41">
    <mergeCell ref="O6:O7"/>
    <mergeCell ref="N5:P5"/>
    <mergeCell ref="R9:R11"/>
    <mergeCell ref="R16:R17"/>
    <mergeCell ref="R14:R15"/>
    <mergeCell ref="H6:H7"/>
    <mergeCell ref="E9:E11"/>
    <mergeCell ref="E4:E7"/>
    <mergeCell ref="F5:H5"/>
    <mergeCell ref="E16:E17"/>
    <mergeCell ref="G6:G7"/>
    <mergeCell ref="J5:L5"/>
    <mergeCell ref="D4:D7"/>
    <mergeCell ref="K6:K7"/>
    <mergeCell ref="L6:L7"/>
    <mergeCell ref="C16:C17"/>
    <mergeCell ref="F6:F7"/>
    <mergeCell ref="E14:E15"/>
    <mergeCell ref="I6:I7"/>
    <mergeCell ref="F4:P4"/>
    <mergeCell ref="E12:E13"/>
    <mergeCell ref="B9:B11"/>
    <mergeCell ref="A8:C8"/>
    <mergeCell ref="A9:A11"/>
    <mergeCell ref="A12:A13"/>
    <mergeCell ref="Q6:Q7"/>
    <mergeCell ref="N6:N7"/>
    <mergeCell ref="C9:C11"/>
    <mergeCell ref="C12:C13"/>
    <mergeCell ref="P6:P7"/>
    <mergeCell ref="M6:M7"/>
    <mergeCell ref="B14:B17"/>
    <mergeCell ref="C14:C15"/>
    <mergeCell ref="A2:R2"/>
    <mergeCell ref="A4:A7"/>
    <mergeCell ref="R4:R7"/>
    <mergeCell ref="C4:C7"/>
    <mergeCell ref="A14:A17"/>
    <mergeCell ref="B4:B7"/>
    <mergeCell ref="J6:J7"/>
    <mergeCell ref="B12:B13"/>
  </mergeCells>
  <printOptions/>
  <pageMargins left="0.7086614173228347" right="0.7480314960629921" top="0.1968503937007874" bottom="0" header="0.5118110236220472" footer="0.5118110236220472"/>
  <pageSetup firstPageNumber="1" useFirstPageNumber="1" fitToHeight="0" fitToWidth="1" horizontalDpi="600" verticalDpi="600" orientation="landscape" paperSize="9" scale="5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曾孟源</dc:creator>
  <cp:keywords/>
  <dc:description/>
  <cp:lastModifiedBy>孙宇强</cp:lastModifiedBy>
  <cp:lastPrinted>2018-02-24T08:28:18Z</cp:lastPrinted>
  <dcterms:created xsi:type="dcterms:W3CDTF">2003-11-10T01:18:42Z</dcterms:created>
  <dcterms:modified xsi:type="dcterms:W3CDTF">2018-02-24T08:28:24Z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