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599" activeTab="0"/>
  </bookViews>
  <sheets>
    <sheet name="1" sheetId="1" r:id="rId1"/>
  </sheets>
  <definedNames>
    <definedName name="_xlnm.Print_Titles" localSheetId="0">'1'!$1:$3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<sst xmlns="http://schemas.openxmlformats.org/spreadsheetml/2006/main" count="158" uniqueCount="129">
  <si>
    <t>金额单位：万元</t>
  </si>
  <si>
    <t>序号</t>
  </si>
  <si>
    <t>市别</t>
  </si>
  <si>
    <t>收费站名</t>
  </si>
  <si>
    <t>收费站编码</t>
  </si>
  <si>
    <t>还贷支出总额</t>
  </si>
  <si>
    <t>省局分成比例(%)</t>
  </si>
  <si>
    <t>省局分成</t>
  </si>
  <si>
    <t>投资乙方名称</t>
  </si>
  <si>
    <t>乙方分成比例(%)</t>
  </si>
  <si>
    <t>乙方分成</t>
  </si>
  <si>
    <t>投资丙方名称</t>
  </si>
  <si>
    <t>丙方分成比例(%)</t>
  </si>
  <si>
    <t>丙方分成</t>
  </si>
  <si>
    <t>投资丁方名称</t>
  </si>
  <si>
    <t>丁方分成比例</t>
  </si>
  <si>
    <t>丁方分成</t>
  </si>
  <si>
    <t>投资戊方名称</t>
  </si>
  <si>
    <t>戊方分成比例</t>
  </si>
  <si>
    <t>戊方分成</t>
  </si>
  <si>
    <t>备注</t>
  </si>
  <si>
    <t>韶关市</t>
  </si>
  <si>
    <t>坪石</t>
  </si>
  <si>
    <t>05G02</t>
  </si>
  <si>
    <t>25.74</t>
  </si>
  <si>
    <t>韶关市路桥建设发展有限公司</t>
  </si>
  <si>
    <t>附城</t>
  </si>
  <si>
    <t>05G10</t>
  </si>
  <si>
    <t>韶关年票收入</t>
  </si>
  <si>
    <t>05N17</t>
  </si>
  <si>
    <t>河源市</t>
  </si>
  <si>
    <t>上坪</t>
  </si>
  <si>
    <t>06G17</t>
  </si>
  <si>
    <t>江门市</t>
  </si>
  <si>
    <t>恩平（东段）</t>
  </si>
  <si>
    <t>12G06</t>
  </si>
  <si>
    <t>江门市公路局</t>
  </si>
  <si>
    <t>恩平（西段）</t>
  </si>
  <si>
    <t>12G09</t>
  </si>
  <si>
    <t>阳江市</t>
  </si>
  <si>
    <t>马水</t>
  </si>
  <si>
    <t>14S04</t>
  </si>
  <si>
    <t>40</t>
  </si>
  <si>
    <t>阳江市公路局</t>
  </si>
  <si>
    <t>合水</t>
  </si>
  <si>
    <t>14S06</t>
  </si>
  <si>
    <t>96.46</t>
  </si>
  <si>
    <t>湛江市</t>
  </si>
  <si>
    <t>徐闻</t>
  </si>
  <si>
    <t>15G04</t>
  </si>
  <si>
    <t>27</t>
  </si>
  <si>
    <t>湛江市公路局</t>
  </si>
  <si>
    <t>南渡桥</t>
  </si>
  <si>
    <t>15G06</t>
  </si>
  <si>
    <t>园岭仔</t>
  </si>
  <si>
    <t>15S09</t>
  </si>
  <si>
    <t>湛江年票收入</t>
  </si>
  <si>
    <t>15N10</t>
  </si>
  <si>
    <t>湛江</t>
  </si>
  <si>
    <t>15W11</t>
  </si>
  <si>
    <t>湛江海湾大桥</t>
  </si>
  <si>
    <t>15W12</t>
  </si>
  <si>
    <t>茂名市</t>
  </si>
  <si>
    <t>茂名年票收入</t>
  </si>
  <si>
    <t>16N12</t>
  </si>
  <si>
    <t>茂名市公路管理局</t>
  </si>
  <si>
    <r>
      <t>按合同从乙方分成补偿1</t>
    </r>
    <r>
      <rPr>
        <sz val="12"/>
        <rFont val="宋体"/>
        <family val="0"/>
      </rPr>
      <t>000给省局。</t>
    </r>
  </si>
  <si>
    <t>肇庆市</t>
  </si>
  <si>
    <t>马房桥</t>
  </si>
  <si>
    <t>17G01</t>
  </si>
  <si>
    <t>0</t>
  </si>
  <si>
    <t>肇庆市公路局</t>
  </si>
  <si>
    <t>广东省路桥建设发展有限公司</t>
  </si>
  <si>
    <t>小湘</t>
  </si>
  <si>
    <t>17G13</t>
  </si>
  <si>
    <t>悦城</t>
  </si>
  <si>
    <t>17G16</t>
  </si>
  <si>
    <t>长岗</t>
  </si>
  <si>
    <t>17G18</t>
  </si>
  <si>
    <t>肇庆年票收入</t>
  </si>
  <si>
    <t>17N26</t>
  </si>
  <si>
    <t>肇庆高速代收</t>
  </si>
  <si>
    <t>17W27</t>
  </si>
  <si>
    <t>清远市</t>
  </si>
  <si>
    <t>高桥</t>
  </si>
  <si>
    <t>18S12</t>
  </si>
  <si>
    <t>清远市交通建设开发有限公司</t>
  </si>
  <si>
    <t>潮州市</t>
  </si>
  <si>
    <t>碧岗</t>
  </si>
  <si>
    <t>19G05</t>
  </si>
  <si>
    <t>潮州市公路局</t>
  </si>
  <si>
    <t>饶平县公路建设开发总公司</t>
  </si>
  <si>
    <t>池樟</t>
  </si>
  <si>
    <t>19S01</t>
  </si>
  <si>
    <t>潮州年票收入</t>
  </si>
  <si>
    <t>19N05</t>
  </si>
  <si>
    <t>潮州委托代收</t>
  </si>
  <si>
    <t>19W06</t>
  </si>
  <si>
    <t>揭阳市</t>
  </si>
  <si>
    <t>云落</t>
  </si>
  <si>
    <t>20G03</t>
  </si>
  <si>
    <t>揭阳市公路局</t>
  </si>
  <si>
    <t>炮台</t>
  </si>
  <si>
    <t>20G09</t>
  </si>
  <si>
    <t>玉湖</t>
  </si>
  <si>
    <t>20G10</t>
  </si>
  <si>
    <t>广太</t>
  </si>
  <si>
    <t>20S11</t>
  </si>
  <si>
    <t>云路</t>
  </si>
  <si>
    <t>20S12</t>
  </si>
  <si>
    <t>揭阳委托代收</t>
  </si>
  <si>
    <t>20W14</t>
  </si>
  <si>
    <t>揭阳年票收入</t>
  </si>
  <si>
    <t>20N13</t>
  </si>
  <si>
    <t>云浮市</t>
  </si>
  <si>
    <t>芙蓉</t>
  </si>
  <si>
    <t>21G07</t>
  </si>
  <si>
    <t>云浮市公路局</t>
  </si>
  <si>
    <t>罗梅公路项目</t>
  </si>
  <si>
    <t>稔村</t>
  </si>
  <si>
    <t>21S06</t>
  </si>
  <si>
    <t>河岔</t>
  </si>
  <si>
    <t>21G12</t>
  </si>
  <si>
    <t>大庆</t>
  </si>
  <si>
    <t>21S13</t>
  </si>
  <si>
    <t>云浮年票收入</t>
  </si>
  <si>
    <t>21N14</t>
  </si>
  <si>
    <t>合计</t>
  </si>
  <si>
    <t>2016年省管政府还贷普通公路车辆通行费还贷支出计划表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</si>
</sst>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.15"/>
      <color indexed="36"/>
      <name val="宋体"/>
      <family val="0"/>
    </font>
    <font>
      <u val="single"/>
      <sz val="11.15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8" sqref="T18"/>
    </sheetView>
  </sheetViews>
  <sheetFormatPr defaultColWidth="9.00390625" defaultRowHeight="14.25"/>
  <cols>
    <col min="1" max="1" width="5.50390625" style="4" bestFit="1" customWidth="1"/>
    <col min="2" max="2" width="7.50390625" style="4" customWidth="1"/>
    <col min="3" max="3" width="14.875" style="4" customWidth="1"/>
    <col min="4" max="4" width="8.125" style="4" customWidth="1"/>
    <col min="5" max="5" width="12.875" style="5" customWidth="1"/>
    <col min="6" max="6" width="10.50390625" style="6" customWidth="1"/>
    <col min="7" max="7" width="12.625" style="5" customWidth="1"/>
    <col min="8" max="8" width="27.25390625" style="7" customWidth="1"/>
    <col min="9" max="9" width="10.00390625" style="6" customWidth="1"/>
    <col min="10" max="10" width="13.375" style="5" customWidth="1"/>
    <col min="11" max="11" width="19.375" style="4" customWidth="1"/>
    <col min="12" max="12" width="10.00390625" style="6" customWidth="1"/>
    <col min="13" max="13" width="12.625" style="5" customWidth="1"/>
    <col min="14" max="15" width="13.875" style="4" hidden="1" customWidth="1"/>
    <col min="16" max="16" width="9.50390625" style="4" hidden="1" customWidth="1"/>
    <col min="17" max="18" width="13.875" style="4" hidden="1" customWidth="1"/>
    <col min="19" max="19" width="9.50390625" style="4" hidden="1" customWidth="1"/>
    <col min="20" max="20" width="13.375" style="4" customWidth="1"/>
    <col min="21" max="16384" width="9.00390625" style="1" customWidth="1"/>
  </cols>
  <sheetData>
    <row r="1" spans="1:20" ht="20.25" customHeight="1">
      <c r="A1" s="34" t="s">
        <v>128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0.25" customHeight="1">
      <c r="A2" s="8"/>
      <c r="B2" s="8"/>
      <c r="C2" s="2"/>
      <c r="D2" s="2"/>
      <c r="E2" s="9"/>
      <c r="F2" s="10"/>
      <c r="G2" s="9"/>
      <c r="H2" s="11"/>
      <c r="I2" s="11"/>
      <c r="L2" s="25"/>
      <c r="M2" s="26"/>
      <c r="N2" s="2"/>
      <c r="O2" s="2"/>
      <c r="P2" s="9"/>
      <c r="Q2" s="2"/>
      <c r="R2" s="2"/>
      <c r="S2" s="31"/>
      <c r="T2" s="32" t="s">
        <v>0</v>
      </c>
    </row>
    <row r="3" spans="1:20" ht="38.25" customHeight="1">
      <c r="A3" s="12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5" t="s">
        <v>6</v>
      </c>
      <c r="G3" s="14" t="s">
        <v>7</v>
      </c>
      <c r="H3" s="16" t="s">
        <v>8</v>
      </c>
      <c r="I3" s="15" t="s">
        <v>9</v>
      </c>
      <c r="J3" s="14" t="s">
        <v>10</v>
      </c>
      <c r="K3" s="12" t="s">
        <v>11</v>
      </c>
      <c r="L3" s="15" t="s">
        <v>12</v>
      </c>
      <c r="M3" s="14" t="s">
        <v>13</v>
      </c>
      <c r="N3" s="12" t="s">
        <v>14</v>
      </c>
      <c r="O3" s="12" t="s">
        <v>15</v>
      </c>
      <c r="P3" s="14" t="s">
        <v>16</v>
      </c>
      <c r="Q3" s="12" t="s">
        <v>17</v>
      </c>
      <c r="R3" s="12" t="s">
        <v>18</v>
      </c>
      <c r="S3" s="30" t="s">
        <v>19</v>
      </c>
      <c r="T3" s="12" t="s">
        <v>20</v>
      </c>
    </row>
    <row r="4" spans="1:20" ht="16.5" customHeight="1">
      <c r="A4" s="12">
        <v>1</v>
      </c>
      <c r="B4" s="17" t="s">
        <v>21</v>
      </c>
      <c r="C4" s="16" t="s">
        <v>22</v>
      </c>
      <c r="D4" s="16" t="s">
        <v>23</v>
      </c>
      <c r="E4" s="35">
        <v>9205.699999999999</v>
      </c>
      <c r="F4" s="39" t="s">
        <v>24</v>
      </c>
      <c r="G4" s="35">
        <f>ROUND(E4*F4%,2)</f>
        <v>2369.55</v>
      </c>
      <c r="H4" s="43" t="s">
        <v>25</v>
      </c>
      <c r="I4" s="39">
        <v>74.26</v>
      </c>
      <c r="J4" s="35">
        <f>ROUND(E4*I4%,2)</f>
        <v>6836.15</v>
      </c>
      <c r="K4" s="50"/>
      <c r="L4" s="39"/>
      <c r="M4" s="35"/>
      <c r="N4" s="50"/>
      <c r="O4" s="50" t="e">
        <v>#REF!</v>
      </c>
      <c r="P4" s="50" t="e">
        <v>#REF!</v>
      </c>
      <c r="Q4" s="12"/>
      <c r="R4" s="12"/>
      <c r="S4" s="12"/>
      <c r="T4" s="50"/>
    </row>
    <row r="5" spans="1:20" ht="16.5" customHeight="1">
      <c r="A5" s="12">
        <v>2</v>
      </c>
      <c r="B5" s="17" t="s">
        <v>21</v>
      </c>
      <c r="C5" s="16" t="s">
        <v>26</v>
      </c>
      <c r="D5" s="16" t="s">
        <v>27</v>
      </c>
      <c r="E5" s="35"/>
      <c r="F5" s="39"/>
      <c r="G5" s="35"/>
      <c r="H5" s="44"/>
      <c r="I5" s="39"/>
      <c r="J5" s="35"/>
      <c r="K5" s="50"/>
      <c r="L5" s="39"/>
      <c r="M5" s="35"/>
      <c r="N5" s="50"/>
      <c r="O5" s="50"/>
      <c r="P5" s="50"/>
      <c r="Q5" s="12"/>
      <c r="R5" s="12"/>
      <c r="S5" s="12"/>
      <c r="T5" s="50"/>
    </row>
    <row r="6" spans="1:20" ht="16.5" customHeight="1">
      <c r="A6" s="12">
        <v>3</v>
      </c>
      <c r="B6" s="17" t="s">
        <v>21</v>
      </c>
      <c r="C6" s="12" t="s">
        <v>28</v>
      </c>
      <c r="D6" s="12" t="s">
        <v>29</v>
      </c>
      <c r="E6" s="35"/>
      <c r="F6" s="39"/>
      <c r="G6" s="35"/>
      <c r="H6" s="45"/>
      <c r="I6" s="39"/>
      <c r="J6" s="35"/>
      <c r="K6" s="50"/>
      <c r="L6" s="39"/>
      <c r="M6" s="35"/>
      <c r="N6" s="50"/>
      <c r="O6" s="50"/>
      <c r="P6" s="50"/>
      <c r="Q6" s="12"/>
      <c r="R6" s="12"/>
      <c r="S6" s="12"/>
      <c r="T6" s="50"/>
    </row>
    <row r="7" spans="1:20" ht="16.5" customHeight="1">
      <c r="A7" s="12">
        <v>4</v>
      </c>
      <c r="B7" s="17" t="s">
        <v>30</v>
      </c>
      <c r="C7" s="16" t="s">
        <v>31</v>
      </c>
      <c r="D7" s="16" t="s">
        <v>32</v>
      </c>
      <c r="E7" s="14">
        <v>111.2</v>
      </c>
      <c r="F7" s="18">
        <v>100</v>
      </c>
      <c r="G7" s="14">
        <f aca="true" t="shared" si="0" ref="G7:G12">ROUND(E7*F7%,2)</f>
        <v>111.2</v>
      </c>
      <c r="H7" s="16"/>
      <c r="I7" s="18"/>
      <c r="J7" s="14"/>
      <c r="K7" s="12"/>
      <c r="L7" s="18"/>
      <c r="M7" s="14"/>
      <c r="N7" s="12"/>
      <c r="O7" s="12"/>
      <c r="P7" s="12"/>
      <c r="Q7" s="12"/>
      <c r="R7" s="12"/>
      <c r="S7" s="12"/>
      <c r="T7" s="12"/>
    </row>
    <row r="8" spans="1:20" ht="16.5" customHeight="1">
      <c r="A8" s="12">
        <v>5</v>
      </c>
      <c r="B8" s="17" t="s">
        <v>33</v>
      </c>
      <c r="C8" s="16" t="s">
        <v>34</v>
      </c>
      <c r="D8" s="16" t="s">
        <v>35</v>
      </c>
      <c r="E8" s="14">
        <v>147.37</v>
      </c>
      <c r="F8" s="18">
        <v>0</v>
      </c>
      <c r="G8" s="14">
        <f t="shared" si="0"/>
        <v>0</v>
      </c>
      <c r="H8" s="16" t="s">
        <v>36</v>
      </c>
      <c r="I8" s="18">
        <v>100</v>
      </c>
      <c r="J8" s="14">
        <f>ROUND(E8*I8%,2)</f>
        <v>147.37</v>
      </c>
      <c r="K8" s="12"/>
      <c r="L8" s="18"/>
      <c r="M8" s="27"/>
      <c r="N8" s="12"/>
      <c r="O8" s="12"/>
      <c r="P8" s="12"/>
      <c r="Q8" s="12"/>
      <c r="R8" s="12"/>
      <c r="S8" s="12"/>
      <c r="T8" s="12"/>
    </row>
    <row r="9" spans="1:20" ht="16.5" customHeight="1">
      <c r="A9" s="12">
        <v>6</v>
      </c>
      <c r="B9" s="17" t="s">
        <v>33</v>
      </c>
      <c r="C9" s="16" t="s">
        <v>37</v>
      </c>
      <c r="D9" s="16" t="s">
        <v>38</v>
      </c>
      <c r="E9" s="14">
        <v>101.54</v>
      </c>
      <c r="F9" s="18">
        <v>49</v>
      </c>
      <c r="G9" s="14">
        <f t="shared" si="0"/>
        <v>49.75</v>
      </c>
      <c r="H9" s="16" t="s">
        <v>36</v>
      </c>
      <c r="I9" s="18">
        <v>51</v>
      </c>
      <c r="J9" s="14">
        <f>ROUND(E9*I9%,2)</f>
        <v>51.79</v>
      </c>
      <c r="K9" s="12"/>
      <c r="L9" s="18"/>
      <c r="M9" s="27"/>
      <c r="N9" s="12"/>
      <c r="O9" s="12"/>
      <c r="P9" s="12"/>
      <c r="Q9" s="12"/>
      <c r="R9" s="12"/>
      <c r="S9" s="12"/>
      <c r="T9" s="12"/>
    </row>
    <row r="10" spans="1:20" ht="16.5" customHeight="1">
      <c r="A10" s="12">
        <v>7</v>
      </c>
      <c r="B10" s="16" t="s">
        <v>39</v>
      </c>
      <c r="C10" s="16" t="s">
        <v>40</v>
      </c>
      <c r="D10" s="16" t="s">
        <v>41</v>
      </c>
      <c r="E10" s="14">
        <v>371.7</v>
      </c>
      <c r="F10" s="18" t="s">
        <v>42</v>
      </c>
      <c r="G10" s="14">
        <f t="shared" si="0"/>
        <v>148.68</v>
      </c>
      <c r="H10" s="16" t="s">
        <v>43</v>
      </c>
      <c r="I10" s="18">
        <v>60</v>
      </c>
      <c r="J10" s="14">
        <f>ROUND(E10*I10%,2)</f>
        <v>223.02</v>
      </c>
      <c r="K10" s="12"/>
      <c r="L10" s="18"/>
      <c r="M10" s="14"/>
      <c r="N10" s="12"/>
      <c r="O10" s="12"/>
      <c r="P10" s="12"/>
      <c r="Q10" s="12"/>
      <c r="R10" s="12"/>
      <c r="S10" s="12"/>
      <c r="T10" s="12"/>
    </row>
    <row r="11" spans="1:20" ht="16.5" customHeight="1">
      <c r="A11" s="12">
        <v>8</v>
      </c>
      <c r="B11" s="16" t="s">
        <v>39</v>
      </c>
      <c r="C11" s="16" t="s">
        <v>44</v>
      </c>
      <c r="D11" s="16" t="s">
        <v>45</v>
      </c>
      <c r="E11" s="14">
        <v>336.2</v>
      </c>
      <c r="F11" s="18" t="s">
        <v>46</v>
      </c>
      <c r="G11" s="14">
        <f t="shared" si="0"/>
        <v>324.3</v>
      </c>
      <c r="H11" s="16" t="s">
        <v>43</v>
      </c>
      <c r="I11" s="18">
        <v>3.54</v>
      </c>
      <c r="J11" s="14">
        <f>ROUND(E11*I11%,2)</f>
        <v>11.9</v>
      </c>
      <c r="K11" s="12"/>
      <c r="L11" s="18"/>
      <c r="M11" s="14"/>
      <c r="N11" s="12"/>
      <c r="O11" s="12"/>
      <c r="P11" s="12"/>
      <c r="Q11" s="12"/>
      <c r="R11" s="12"/>
      <c r="S11" s="12"/>
      <c r="T11" s="12"/>
    </row>
    <row r="12" spans="1:20" ht="16.5" customHeight="1">
      <c r="A12" s="12">
        <v>9</v>
      </c>
      <c r="B12" s="16" t="s">
        <v>47</v>
      </c>
      <c r="C12" s="16" t="s">
        <v>48</v>
      </c>
      <c r="D12" s="19" t="s">
        <v>49</v>
      </c>
      <c r="E12" s="36">
        <v>16391.2</v>
      </c>
      <c r="F12" s="40" t="s">
        <v>50</v>
      </c>
      <c r="G12" s="36">
        <f t="shared" si="0"/>
        <v>4425.62</v>
      </c>
      <c r="H12" s="46" t="s">
        <v>51</v>
      </c>
      <c r="I12" s="40">
        <v>73</v>
      </c>
      <c r="J12" s="36">
        <f>ROUND(E12*I12%,2)</f>
        <v>11965.58</v>
      </c>
      <c r="K12" s="51"/>
      <c r="L12" s="51"/>
      <c r="M12" s="36"/>
      <c r="N12" s="28"/>
      <c r="O12" s="28"/>
      <c r="P12" s="28"/>
      <c r="Q12" s="12"/>
      <c r="R12" s="12"/>
      <c r="S12" s="12"/>
      <c r="T12" s="51"/>
    </row>
    <row r="13" spans="1:20" ht="16.5" customHeight="1">
      <c r="A13" s="12">
        <v>10</v>
      </c>
      <c r="B13" s="16" t="s">
        <v>47</v>
      </c>
      <c r="C13" s="16" t="s">
        <v>52</v>
      </c>
      <c r="D13" s="20" t="s">
        <v>53</v>
      </c>
      <c r="E13" s="37"/>
      <c r="F13" s="41"/>
      <c r="G13" s="37"/>
      <c r="H13" s="47"/>
      <c r="I13" s="41"/>
      <c r="J13" s="37"/>
      <c r="K13" s="52"/>
      <c r="L13" s="52"/>
      <c r="M13" s="37"/>
      <c r="N13" s="28"/>
      <c r="O13" s="28"/>
      <c r="P13" s="28"/>
      <c r="Q13" s="12"/>
      <c r="R13" s="12"/>
      <c r="S13" s="12"/>
      <c r="T13" s="52"/>
    </row>
    <row r="14" spans="1:20" ht="16.5" customHeight="1">
      <c r="A14" s="12">
        <v>11</v>
      </c>
      <c r="B14" s="16" t="s">
        <v>47</v>
      </c>
      <c r="C14" s="16" t="s">
        <v>54</v>
      </c>
      <c r="D14" s="20" t="s">
        <v>55</v>
      </c>
      <c r="E14" s="37"/>
      <c r="F14" s="41"/>
      <c r="G14" s="37"/>
      <c r="H14" s="47"/>
      <c r="I14" s="41"/>
      <c r="J14" s="37"/>
      <c r="K14" s="52"/>
      <c r="L14" s="52"/>
      <c r="M14" s="37"/>
      <c r="N14" s="28"/>
      <c r="O14" s="28"/>
      <c r="P14" s="28"/>
      <c r="Q14" s="12"/>
      <c r="R14" s="12"/>
      <c r="S14" s="12"/>
      <c r="T14" s="52"/>
    </row>
    <row r="15" spans="1:20" ht="16.5" customHeight="1">
      <c r="A15" s="12">
        <v>12</v>
      </c>
      <c r="B15" s="16" t="s">
        <v>47</v>
      </c>
      <c r="C15" s="16" t="s">
        <v>56</v>
      </c>
      <c r="D15" s="20" t="s">
        <v>57</v>
      </c>
      <c r="E15" s="37"/>
      <c r="F15" s="41"/>
      <c r="G15" s="37"/>
      <c r="H15" s="47"/>
      <c r="I15" s="41"/>
      <c r="J15" s="37"/>
      <c r="K15" s="52"/>
      <c r="L15" s="52"/>
      <c r="M15" s="37"/>
      <c r="N15" s="28"/>
      <c r="O15" s="28"/>
      <c r="P15" s="28"/>
      <c r="Q15" s="12"/>
      <c r="R15" s="12"/>
      <c r="S15" s="12"/>
      <c r="T15" s="52"/>
    </row>
    <row r="16" spans="1:20" ht="16.5" customHeight="1">
      <c r="A16" s="12">
        <v>13</v>
      </c>
      <c r="B16" s="16" t="s">
        <v>47</v>
      </c>
      <c r="C16" s="16" t="s">
        <v>58</v>
      </c>
      <c r="D16" s="20" t="s">
        <v>59</v>
      </c>
      <c r="E16" s="37"/>
      <c r="F16" s="41"/>
      <c r="G16" s="37"/>
      <c r="H16" s="47"/>
      <c r="I16" s="41"/>
      <c r="J16" s="37"/>
      <c r="K16" s="52"/>
      <c r="L16" s="52"/>
      <c r="M16" s="37"/>
      <c r="N16" s="28"/>
      <c r="O16" s="28"/>
      <c r="P16" s="28"/>
      <c r="Q16" s="12"/>
      <c r="R16" s="12"/>
      <c r="S16" s="12"/>
      <c r="T16" s="52"/>
    </row>
    <row r="17" spans="1:20" ht="16.5" customHeight="1">
      <c r="A17" s="12">
        <v>14</v>
      </c>
      <c r="B17" s="16" t="s">
        <v>47</v>
      </c>
      <c r="C17" s="16" t="s">
        <v>60</v>
      </c>
      <c r="D17" s="21" t="s">
        <v>61</v>
      </c>
      <c r="E17" s="38"/>
      <c r="F17" s="42"/>
      <c r="G17" s="38"/>
      <c r="H17" s="48"/>
      <c r="I17" s="42"/>
      <c r="J17" s="38"/>
      <c r="K17" s="53"/>
      <c r="L17" s="53"/>
      <c r="M17" s="38"/>
      <c r="N17" s="29"/>
      <c r="O17" s="29"/>
      <c r="P17" s="29"/>
      <c r="Q17" s="12"/>
      <c r="R17" s="12"/>
      <c r="S17" s="12"/>
      <c r="T17" s="53"/>
    </row>
    <row r="18" spans="1:20" s="2" customFormat="1" ht="16.5" customHeight="1">
      <c r="A18" s="12">
        <v>15</v>
      </c>
      <c r="B18" s="16" t="s">
        <v>62</v>
      </c>
      <c r="C18" s="16" t="s">
        <v>63</v>
      </c>
      <c r="D18" s="16" t="s">
        <v>64</v>
      </c>
      <c r="E18" s="14">
        <v>10414.29</v>
      </c>
      <c r="F18" s="22">
        <v>22.07</v>
      </c>
      <c r="G18" s="14">
        <f>ROUND(E18*F18%,2)</f>
        <v>2298.43</v>
      </c>
      <c r="H18" s="16" t="s">
        <v>65</v>
      </c>
      <c r="I18" s="22">
        <v>77.93</v>
      </c>
      <c r="J18" s="14">
        <f>ROUND(E18*I18%,2)</f>
        <v>8115.86</v>
      </c>
      <c r="K18" s="12"/>
      <c r="L18" s="18"/>
      <c r="M18" s="14"/>
      <c r="N18" s="12"/>
      <c r="O18" s="12"/>
      <c r="P18" s="12"/>
      <c r="Q18" s="12"/>
      <c r="R18" s="12"/>
      <c r="S18" s="12"/>
      <c r="T18" s="13" t="s">
        <v>66</v>
      </c>
    </row>
    <row r="19" spans="1:20" s="3" customFormat="1" ht="16.5" customHeight="1">
      <c r="A19" s="12">
        <v>16</v>
      </c>
      <c r="B19" s="18" t="s">
        <v>67</v>
      </c>
      <c r="C19" s="18" t="s">
        <v>68</v>
      </c>
      <c r="D19" s="18" t="s">
        <v>69</v>
      </c>
      <c r="E19" s="35">
        <v>7490.11</v>
      </c>
      <c r="F19" s="39" t="s">
        <v>70</v>
      </c>
      <c r="G19" s="35">
        <v>0</v>
      </c>
      <c r="H19" s="39" t="s">
        <v>71</v>
      </c>
      <c r="I19" s="39">
        <v>87.46</v>
      </c>
      <c r="J19" s="35">
        <f>ROUND(E19*I19%,2)</f>
        <v>6550.85</v>
      </c>
      <c r="K19" s="54" t="s">
        <v>72</v>
      </c>
      <c r="L19" s="39">
        <v>12.54</v>
      </c>
      <c r="M19" s="35">
        <f>ROUND(E19*L19%,2)</f>
        <v>939.26</v>
      </c>
      <c r="N19" s="39"/>
      <c r="O19" s="39"/>
      <c r="P19" s="39"/>
      <c r="Q19" s="18"/>
      <c r="R19" s="18"/>
      <c r="S19" s="18"/>
      <c r="T19" s="39"/>
    </row>
    <row r="20" spans="1:20" s="3" customFormat="1" ht="16.5" customHeight="1">
      <c r="A20" s="12">
        <v>17</v>
      </c>
      <c r="B20" s="18" t="s">
        <v>67</v>
      </c>
      <c r="C20" s="18" t="s">
        <v>73</v>
      </c>
      <c r="D20" s="18" t="s">
        <v>74</v>
      </c>
      <c r="E20" s="35"/>
      <c r="F20" s="39"/>
      <c r="G20" s="35"/>
      <c r="H20" s="39"/>
      <c r="I20" s="39"/>
      <c r="J20" s="35"/>
      <c r="K20" s="55"/>
      <c r="L20" s="39"/>
      <c r="M20" s="35"/>
      <c r="N20" s="39"/>
      <c r="O20" s="39"/>
      <c r="P20" s="39"/>
      <c r="Q20" s="18"/>
      <c r="R20" s="18"/>
      <c r="S20" s="18"/>
      <c r="T20" s="39"/>
    </row>
    <row r="21" spans="1:20" s="3" customFormat="1" ht="16.5" customHeight="1">
      <c r="A21" s="12">
        <v>18</v>
      </c>
      <c r="B21" s="18" t="s">
        <v>67</v>
      </c>
      <c r="C21" s="18" t="s">
        <v>75</v>
      </c>
      <c r="D21" s="18" t="s">
        <v>76</v>
      </c>
      <c r="E21" s="35"/>
      <c r="F21" s="39"/>
      <c r="G21" s="35"/>
      <c r="H21" s="39"/>
      <c r="I21" s="39"/>
      <c r="J21" s="35"/>
      <c r="K21" s="55"/>
      <c r="L21" s="39"/>
      <c r="M21" s="35"/>
      <c r="N21" s="39"/>
      <c r="O21" s="39"/>
      <c r="P21" s="39"/>
      <c r="Q21" s="18"/>
      <c r="R21" s="18"/>
      <c r="S21" s="18"/>
      <c r="T21" s="39"/>
    </row>
    <row r="22" spans="1:20" s="3" customFormat="1" ht="16.5" customHeight="1">
      <c r="A22" s="12">
        <v>19</v>
      </c>
      <c r="B22" s="18" t="s">
        <v>67</v>
      </c>
      <c r="C22" s="18" t="s">
        <v>77</v>
      </c>
      <c r="D22" s="18" t="s">
        <v>78</v>
      </c>
      <c r="E22" s="35"/>
      <c r="F22" s="39"/>
      <c r="G22" s="35"/>
      <c r="H22" s="39"/>
      <c r="I22" s="39"/>
      <c r="J22" s="35"/>
      <c r="K22" s="55"/>
      <c r="L22" s="39"/>
      <c r="M22" s="35"/>
      <c r="N22" s="39"/>
      <c r="O22" s="39"/>
      <c r="P22" s="39"/>
      <c r="Q22" s="18"/>
      <c r="R22" s="18"/>
      <c r="S22" s="18"/>
      <c r="T22" s="39"/>
    </row>
    <row r="23" spans="1:20" s="3" customFormat="1" ht="16.5" customHeight="1">
      <c r="A23" s="12">
        <v>20</v>
      </c>
      <c r="B23" s="18" t="s">
        <v>67</v>
      </c>
      <c r="C23" s="18" t="s">
        <v>79</v>
      </c>
      <c r="D23" s="18" t="s">
        <v>80</v>
      </c>
      <c r="E23" s="35"/>
      <c r="F23" s="39"/>
      <c r="G23" s="35"/>
      <c r="H23" s="39"/>
      <c r="I23" s="39"/>
      <c r="J23" s="35"/>
      <c r="K23" s="55"/>
      <c r="L23" s="39"/>
      <c r="M23" s="35"/>
      <c r="N23" s="39"/>
      <c r="O23" s="39"/>
      <c r="P23" s="39"/>
      <c r="Q23" s="18"/>
      <c r="R23" s="18"/>
      <c r="S23" s="18"/>
      <c r="T23" s="39"/>
    </row>
    <row r="24" spans="1:20" s="3" customFormat="1" ht="16.5" customHeight="1">
      <c r="A24" s="12">
        <v>21</v>
      </c>
      <c r="B24" s="18" t="s">
        <v>67</v>
      </c>
      <c r="C24" s="18" t="s">
        <v>81</v>
      </c>
      <c r="D24" s="18" t="s">
        <v>82</v>
      </c>
      <c r="E24" s="35"/>
      <c r="F24" s="39"/>
      <c r="G24" s="35"/>
      <c r="H24" s="39"/>
      <c r="I24" s="39"/>
      <c r="J24" s="35"/>
      <c r="K24" s="56"/>
      <c r="L24" s="39"/>
      <c r="M24" s="35"/>
      <c r="N24" s="39"/>
      <c r="O24" s="39"/>
      <c r="P24" s="39"/>
      <c r="Q24" s="18"/>
      <c r="R24" s="18"/>
      <c r="S24" s="18"/>
      <c r="T24" s="39"/>
    </row>
    <row r="25" spans="1:20" ht="16.5" customHeight="1">
      <c r="A25" s="12">
        <v>23</v>
      </c>
      <c r="B25" s="16" t="s">
        <v>83</v>
      </c>
      <c r="C25" s="12" t="s">
        <v>84</v>
      </c>
      <c r="D25" s="16" t="s">
        <v>85</v>
      </c>
      <c r="E25" s="14">
        <v>426.79999999999995</v>
      </c>
      <c r="F25" s="18">
        <v>0</v>
      </c>
      <c r="G25" s="14">
        <v>0</v>
      </c>
      <c r="H25" s="16" t="s">
        <v>86</v>
      </c>
      <c r="I25" s="18">
        <v>100</v>
      </c>
      <c r="J25" s="14">
        <f>E25</f>
        <v>426.79999999999995</v>
      </c>
      <c r="K25" s="12"/>
      <c r="L25" s="18"/>
      <c r="M25" s="14"/>
      <c r="N25" s="12" t="e">
        <v>#REF!</v>
      </c>
      <c r="O25" s="12" t="e">
        <v>#REF!</v>
      </c>
      <c r="P25" s="12" t="e">
        <v>#REF!</v>
      </c>
      <c r="Q25" s="12"/>
      <c r="R25" s="12"/>
      <c r="S25" s="12"/>
      <c r="T25" s="12"/>
    </row>
    <row r="26" spans="1:20" ht="16.5" customHeight="1">
      <c r="A26" s="12">
        <v>24</v>
      </c>
      <c r="B26" s="16" t="s">
        <v>87</v>
      </c>
      <c r="C26" s="16" t="s">
        <v>88</v>
      </c>
      <c r="D26" s="19" t="s">
        <v>89</v>
      </c>
      <c r="E26" s="36">
        <v>2827.5</v>
      </c>
      <c r="F26" s="40">
        <v>1.71</v>
      </c>
      <c r="G26" s="36">
        <f>ROUND(E26*F26%,2)</f>
        <v>48.35</v>
      </c>
      <c r="H26" s="46" t="s">
        <v>90</v>
      </c>
      <c r="I26" s="40">
        <v>92.23</v>
      </c>
      <c r="J26" s="36">
        <f>ROUND(E26*I26%,2)</f>
        <v>2607.8</v>
      </c>
      <c r="K26" s="57" t="s">
        <v>91</v>
      </c>
      <c r="L26" s="40">
        <v>6.06</v>
      </c>
      <c r="M26" s="36">
        <f>ROUND(E26*L26%,2)</f>
        <v>171.35</v>
      </c>
      <c r="N26" s="12" t="e">
        <v>#REF!</v>
      </c>
      <c r="O26" s="12" t="e">
        <v>#REF!</v>
      </c>
      <c r="P26" s="12" t="e">
        <v>#REF!</v>
      </c>
      <c r="Q26" s="12"/>
      <c r="R26" s="12"/>
      <c r="S26" s="12"/>
      <c r="T26" s="46"/>
    </row>
    <row r="27" spans="1:20" ht="16.5" customHeight="1">
      <c r="A27" s="12">
        <v>25</v>
      </c>
      <c r="B27" s="16" t="s">
        <v>87</v>
      </c>
      <c r="C27" s="16" t="s">
        <v>92</v>
      </c>
      <c r="D27" s="20" t="s">
        <v>93</v>
      </c>
      <c r="E27" s="37"/>
      <c r="F27" s="41"/>
      <c r="G27" s="37"/>
      <c r="H27" s="47"/>
      <c r="I27" s="41"/>
      <c r="J27" s="37"/>
      <c r="K27" s="58"/>
      <c r="L27" s="41"/>
      <c r="M27" s="37"/>
      <c r="N27" s="12" t="e">
        <v>#REF!</v>
      </c>
      <c r="O27" s="12" t="e">
        <v>#REF!</v>
      </c>
      <c r="P27" s="12" t="e">
        <v>#REF!</v>
      </c>
      <c r="Q27" s="12"/>
      <c r="R27" s="12"/>
      <c r="S27" s="12"/>
      <c r="T27" s="47"/>
    </row>
    <row r="28" spans="1:20" ht="16.5" customHeight="1">
      <c r="A28" s="12">
        <v>26</v>
      </c>
      <c r="B28" s="16" t="s">
        <v>87</v>
      </c>
      <c r="C28" s="16" t="s">
        <v>94</v>
      </c>
      <c r="D28" s="20" t="s">
        <v>95</v>
      </c>
      <c r="E28" s="37"/>
      <c r="F28" s="41"/>
      <c r="G28" s="37"/>
      <c r="H28" s="47"/>
      <c r="I28" s="41"/>
      <c r="J28" s="37"/>
      <c r="K28" s="58"/>
      <c r="L28" s="41"/>
      <c r="M28" s="37"/>
      <c r="N28" s="12" t="e">
        <v>#REF!</v>
      </c>
      <c r="O28" s="12" t="e">
        <v>#REF!</v>
      </c>
      <c r="P28" s="12" t="e">
        <v>#REF!</v>
      </c>
      <c r="Q28" s="12"/>
      <c r="R28" s="12"/>
      <c r="S28" s="12"/>
      <c r="T28" s="47"/>
    </row>
    <row r="29" spans="1:20" ht="16.5" customHeight="1">
      <c r="A29" s="12">
        <v>27</v>
      </c>
      <c r="B29" s="16" t="s">
        <v>87</v>
      </c>
      <c r="C29" s="12" t="s">
        <v>96</v>
      </c>
      <c r="D29" s="23" t="s">
        <v>97</v>
      </c>
      <c r="E29" s="38"/>
      <c r="F29" s="42"/>
      <c r="G29" s="38"/>
      <c r="H29" s="48"/>
      <c r="I29" s="42"/>
      <c r="J29" s="38"/>
      <c r="K29" s="59"/>
      <c r="L29" s="42"/>
      <c r="M29" s="38"/>
      <c r="N29" s="12"/>
      <c r="O29" s="12"/>
      <c r="P29" s="12"/>
      <c r="Q29" s="12"/>
      <c r="R29" s="12"/>
      <c r="S29" s="12"/>
      <c r="T29" s="48"/>
    </row>
    <row r="30" spans="1:20" ht="16.5" customHeight="1">
      <c r="A30" s="12">
        <v>28</v>
      </c>
      <c r="B30" s="16" t="s">
        <v>98</v>
      </c>
      <c r="C30" s="16" t="s">
        <v>99</v>
      </c>
      <c r="D30" s="16" t="s">
        <v>100</v>
      </c>
      <c r="E30" s="35">
        <v>7406.24</v>
      </c>
      <c r="F30" s="39">
        <v>43.48</v>
      </c>
      <c r="G30" s="35">
        <f>ROUND(E30*F30%,2)</f>
        <v>3220.23</v>
      </c>
      <c r="H30" s="49" t="s">
        <v>101</v>
      </c>
      <c r="I30" s="39">
        <v>56.52</v>
      </c>
      <c r="J30" s="35">
        <f>ROUND(E30*I30%,2)</f>
        <v>4186.01</v>
      </c>
      <c r="K30" s="50"/>
      <c r="L30" s="39"/>
      <c r="M30" s="35"/>
      <c r="N30" s="50"/>
      <c r="O30" s="50"/>
      <c r="P30" s="50"/>
      <c r="Q30" s="12"/>
      <c r="R30" s="12"/>
      <c r="S30" s="12"/>
      <c r="T30" s="50"/>
    </row>
    <row r="31" spans="1:20" ht="16.5" customHeight="1">
      <c r="A31" s="12">
        <v>29</v>
      </c>
      <c r="B31" s="16" t="s">
        <v>98</v>
      </c>
      <c r="C31" s="16" t="s">
        <v>102</v>
      </c>
      <c r="D31" s="16" t="s">
        <v>103</v>
      </c>
      <c r="E31" s="35"/>
      <c r="F31" s="39"/>
      <c r="G31" s="35"/>
      <c r="H31" s="49"/>
      <c r="I31" s="39"/>
      <c r="J31" s="35"/>
      <c r="K31" s="50"/>
      <c r="L31" s="39"/>
      <c r="M31" s="35"/>
      <c r="N31" s="50"/>
      <c r="O31" s="50"/>
      <c r="P31" s="50"/>
      <c r="Q31" s="12"/>
      <c r="R31" s="12"/>
      <c r="S31" s="12"/>
      <c r="T31" s="50"/>
    </row>
    <row r="32" spans="1:20" ht="16.5" customHeight="1">
      <c r="A32" s="12">
        <v>30</v>
      </c>
      <c r="B32" s="16" t="s">
        <v>98</v>
      </c>
      <c r="C32" s="16" t="s">
        <v>104</v>
      </c>
      <c r="D32" s="16" t="s">
        <v>105</v>
      </c>
      <c r="E32" s="35"/>
      <c r="F32" s="39"/>
      <c r="G32" s="35"/>
      <c r="H32" s="49"/>
      <c r="I32" s="39"/>
      <c r="J32" s="35"/>
      <c r="K32" s="50"/>
      <c r="L32" s="39"/>
      <c r="M32" s="35"/>
      <c r="N32" s="50"/>
      <c r="O32" s="50"/>
      <c r="P32" s="50"/>
      <c r="Q32" s="12"/>
      <c r="R32" s="12"/>
      <c r="S32" s="12"/>
      <c r="T32" s="50"/>
    </row>
    <row r="33" spans="1:20" ht="16.5" customHeight="1">
      <c r="A33" s="12">
        <v>31</v>
      </c>
      <c r="B33" s="16" t="s">
        <v>98</v>
      </c>
      <c r="C33" s="16" t="s">
        <v>106</v>
      </c>
      <c r="D33" s="16" t="s">
        <v>107</v>
      </c>
      <c r="E33" s="35"/>
      <c r="F33" s="39"/>
      <c r="G33" s="35"/>
      <c r="H33" s="49"/>
      <c r="I33" s="39"/>
      <c r="J33" s="35"/>
      <c r="K33" s="50"/>
      <c r="L33" s="39"/>
      <c r="M33" s="35"/>
      <c r="N33" s="50"/>
      <c r="O33" s="50"/>
      <c r="P33" s="50"/>
      <c r="Q33" s="12"/>
      <c r="R33" s="12"/>
      <c r="S33" s="12"/>
      <c r="T33" s="50"/>
    </row>
    <row r="34" spans="1:20" ht="16.5" customHeight="1">
      <c r="A34" s="12">
        <v>32</v>
      </c>
      <c r="B34" s="16" t="s">
        <v>98</v>
      </c>
      <c r="C34" s="16" t="s">
        <v>108</v>
      </c>
      <c r="D34" s="16" t="s">
        <v>109</v>
      </c>
      <c r="E34" s="35"/>
      <c r="F34" s="39"/>
      <c r="G34" s="35"/>
      <c r="H34" s="49"/>
      <c r="I34" s="39"/>
      <c r="J34" s="35"/>
      <c r="K34" s="50"/>
      <c r="L34" s="39"/>
      <c r="M34" s="35"/>
      <c r="N34" s="50"/>
      <c r="O34" s="50"/>
      <c r="P34" s="50"/>
      <c r="Q34" s="12"/>
      <c r="R34" s="12"/>
      <c r="S34" s="12"/>
      <c r="T34" s="50"/>
    </row>
    <row r="35" spans="1:20" ht="16.5" customHeight="1">
      <c r="A35" s="12">
        <v>33</v>
      </c>
      <c r="B35" s="16" t="s">
        <v>98</v>
      </c>
      <c r="C35" s="12" t="s">
        <v>110</v>
      </c>
      <c r="D35" s="12" t="s">
        <v>111</v>
      </c>
      <c r="E35" s="35"/>
      <c r="F35" s="39"/>
      <c r="G35" s="35"/>
      <c r="H35" s="49"/>
      <c r="I35" s="39"/>
      <c r="J35" s="35"/>
      <c r="K35" s="50"/>
      <c r="L35" s="39"/>
      <c r="M35" s="35"/>
      <c r="N35" s="50"/>
      <c r="O35" s="50"/>
      <c r="P35" s="50"/>
      <c r="Q35" s="12"/>
      <c r="R35" s="12"/>
      <c r="S35" s="12"/>
      <c r="T35" s="50"/>
    </row>
    <row r="36" spans="1:20" ht="16.5" customHeight="1">
      <c r="A36" s="12">
        <v>34</v>
      </c>
      <c r="B36" s="16" t="s">
        <v>98</v>
      </c>
      <c r="C36" s="16" t="s">
        <v>112</v>
      </c>
      <c r="D36" s="16" t="s">
        <v>113</v>
      </c>
      <c r="E36" s="35"/>
      <c r="F36" s="39"/>
      <c r="G36" s="35"/>
      <c r="H36" s="49"/>
      <c r="I36" s="39"/>
      <c r="J36" s="35"/>
      <c r="K36" s="50"/>
      <c r="L36" s="39"/>
      <c r="M36" s="35"/>
      <c r="N36" s="50"/>
      <c r="O36" s="50"/>
      <c r="P36" s="50"/>
      <c r="Q36" s="12"/>
      <c r="R36" s="12"/>
      <c r="S36" s="12"/>
      <c r="T36" s="50"/>
    </row>
    <row r="37" spans="1:20" ht="16.5" customHeight="1">
      <c r="A37" s="12">
        <v>35</v>
      </c>
      <c r="B37" s="12" t="s">
        <v>114</v>
      </c>
      <c r="C37" s="12" t="s">
        <v>115</v>
      </c>
      <c r="D37" s="12" t="s">
        <v>116</v>
      </c>
      <c r="E37" s="35">
        <v>8825.7</v>
      </c>
      <c r="F37" s="39">
        <v>23.1</v>
      </c>
      <c r="G37" s="35">
        <f>ROUND(E37*F37%,2)</f>
        <v>2038.74</v>
      </c>
      <c r="H37" s="49" t="s">
        <v>117</v>
      </c>
      <c r="I37" s="39">
        <v>44.84</v>
      </c>
      <c r="J37" s="35">
        <f>ROUND(E37*I37%,2)</f>
        <v>3957.44</v>
      </c>
      <c r="K37" s="60" t="s">
        <v>118</v>
      </c>
      <c r="L37" s="39">
        <v>32.06</v>
      </c>
      <c r="M37" s="35">
        <f>ROUND(E37*L37%,2)</f>
        <v>2829.52</v>
      </c>
      <c r="N37" s="50"/>
      <c r="O37" s="50"/>
      <c r="P37" s="50"/>
      <c r="Q37" s="12"/>
      <c r="R37" s="12"/>
      <c r="S37" s="12"/>
      <c r="T37" s="50"/>
    </row>
    <row r="38" spans="1:20" ht="16.5" customHeight="1">
      <c r="A38" s="12">
        <v>36</v>
      </c>
      <c r="B38" s="12" t="s">
        <v>114</v>
      </c>
      <c r="C38" s="12" t="s">
        <v>119</v>
      </c>
      <c r="D38" s="12" t="s">
        <v>120</v>
      </c>
      <c r="E38" s="35"/>
      <c r="F38" s="39"/>
      <c r="G38" s="35"/>
      <c r="H38" s="49"/>
      <c r="I38" s="39"/>
      <c r="J38" s="35"/>
      <c r="K38" s="61"/>
      <c r="L38" s="39"/>
      <c r="M38" s="35"/>
      <c r="N38" s="50"/>
      <c r="O38" s="50"/>
      <c r="P38" s="50"/>
      <c r="Q38" s="12"/>
      <c r="R38" s="12"/>
      <c r="S38" s="12"/>
      <c r="T38" s="50"/>
    </row>
    <row r="39" spans="1:20" ht="16.5" customHeight="1">
      <c r="A39" s="12">
        <v>37</v>
      </c>
      <c r="B39" s="12" t="s">
        <v>114</v>
      </c>
      <c r="C39" s="14" t="s">
        <v>121</v>
      </c>
      <c r="D39" s="14" t="s">
        <v>122</v>
      </c>
      <c r="E39" s="35"/>
      <c r="F39" s="39"/>
      <c r="G39" s="35"/>
      <c r="H39" s="49"/>
      <c r="I39" s="39"/>
      <c r="J39" s="35"/>
      <c r="K39" s="61"/>
      <c r="L39" s="39"/>
      <c r="M39" s="35"/>
      <c r="N39" s="50"/>
      <c r="O39" s="50"/>
      <c r="P39" s="50"/>
      <c r="Q39" s="12"/>
      <c r="R39" s="12"/>
      <c r="S39" s="12"/>
      <c r="T39" s="50"/>
    </row>
    <row r="40" spans="1:20" ht="16.5" customHeight="1">
      <c r="A40" s="12">
        <v>38</v>
      </c>
      <c r="B40" s="12" t="s">
        <v>114</v>
      </c>
      <c r="C40" s="14" t="s">
        <v>123</v>
      </c>
      <c r="D40" s="14" t="s">
        <v>124</v>
      </c>
      <c r="E40" s="35"/>
      <c r="F40" s="39"/>
      <c r="G40" s="35"/>
      <c r="H40" s="49"/>
      <c r="I40" s="39"/>
      <c r="J40" s="35"/>
      <c r="K40" s="61"/>
      <c r="L40" s="39"/>
      <c r="M40" s="35"/>
      <c r="N40" s="50"/>
      <c r="O40" s="50"/>
      <c r="P40" s="50"/>
      <c r="Q40" s="12"/>
      <c r="R40" s="12"/>
      <c r="S40" s="12"/>
      <c r="T40" s="50"/>
    </row>
    <row r="41" spans="1:20" ht="16.5" customHeight="1">
      <c r="A41" s="12">
        <v>39</v>
      </c>
      <c r="B41" s="12" t="s">
        <v>114</v>
      </c>
      <c r="C41" s="14" t="s">
        <v>125</v>
      </c>
      <c r="D41" s="14" t="s">
        <v>126</v>
      </c>
      <c r="E41" s="35"/>
      <c r="F41" s="39"/>
      <c r="G41" s="35"/>
      <c r="H41" s="49"/>
      <c r="I41" s="39"/>
      <c r="J41" s="35"/>
      <c r="K41" s="62"/>
      <c r="L41" s="39"/>
      <c r="M41" s="35"/>
      <c r="N41" s="50"/>
      <c r="O41" s="50"/>
      <c r="P41" s="50"/>
      <c r="Q41" s="12"/>
      <c r="R41" s="12"/>
      <c r="S41" s="12"/>
      <c r="T41" s="50"/>
    </row>
    <row r="42" spans="1:20" s="71" customFormat="1" ht="17.25" customHeight="1">
      <c r="A42" s="63" t="s">
        <v>127</v>
      </c>
      <c r="B42" s="64"/>
      <c r="C42" s="64"/>
      <c r="D42" s="65"/>
      <c r="E42" s="66">
        <f>SUM(E4:E41)</f>
        <v>64055.55</v>
      </c>
      <c r="F42" s="67"/>
      <c r="G42" s="66">
        <f>SUM(G4:G41)</f>
        <v>15034.85</v>
      </c>
      <c r="H42" s="68"/>
      <c r="I42" s="67"/>
      <c r="J42" s="66">
        <f>SUM(J4:J41)</f>
        <v>45080.57000000001</v>
      </c>
      <c r="K42" s="69"/>
      <c r="L42" s="67"/>
      <c r="M42" s="66">
        <f>SUM(M4:M41)</f>
        <v>3940.13</v>
      </c>
      <c r="N42" s="69"/>
      <c r="O42" s="69"/>
      <c r="P42" s="70" t="e">
        <v>#REF!</v>
      </c>
      <c r="Q42" s="69"/>
      <c r="R42" s="69"/>
      <c r="S42" s="69"/>
      <c r="T42" s="69"/>
    </row>
    <row r="45" spans="6:20" ht="14.25">
      <c r="F45" s="24"/>
      <c r="H45" s="4"/>
      <c r="I45" s="4"/>
      <c r="L45" s="4"/>
      <c r="S45" s="1"/>
      <c r="T45" s="33"/>
    </row>
  </sheetData>
  <sheetProtection/>
  <mergeCells count="74">
    <mergeCell ref="P4:P6"/>
    <mergeCell ref="P19:P24"/>
    <mergeCell ref="P30:P36"/>
    <mergeCell ref="P37:P41"/>
    <mergeCell ref="T4:T6"/>
    <mergeCell ref="T12:T17"/>
    <mergeCell ref="T19:T24"/>
    <mergeCell ref="T26:T29"/>
    <mergeCell ref="T30:T36"/>
    <mergeCell ref="T37:T41"/>
    <mergeCell ref="N4:N6"/>
    <mergeCell ref="N19:N24"/>
    <mergeCell ref="N30:N36"/>
    <mergeCell ref="N37:N41"/>
    <mergeCell ref="O4:O6"/>
    <mergeCell ref="O19:O24"/>
    <mergeCell ref="O30:O36"/>
    <mergeCell ref="O37:O41"/>
    <mergeCell ref="M4:M6"/>
    <mergeCell ref="M12:M17"/>
    <mergeCell ref="M19:M24"/>
    <mergeCell ref="M26:M29"/>
    <mergeCell ref="M30:M36"/>
    <mergeCell ref="M37:M41"/>
    <mergeCell ref="L4:L6"/>
    <mergeCell ref="L12:L17"/>
    <mergeCell ref="L19:L24"/>
    <mergeCell ref="L26:L29"/>
    <mergeCell ref="L30:L36"/>
    <mergeCell ref="L37:L41"/>
    <mergeCell ref="K4:K6"/>
    <mergeCell ref="K12:K17"/>
    <mergeCell ref="K19:K24"/>
    <mergeCell ref="K26:K29"/>
    <mergeCell ref="K30:K36"/>
    <mergeCell ref="K37:K41"/>
    <mergeCell ref="J4:J6"/>
    <mergeCell ref="J12:J17"/>
    <mergeCell ref="J19:J24"/>
    <mergeCell ref="J26:J29"/>
    <mergeCell ref="J30:J36"/>
    <mergeCell ref="J37:J41"/>
    <mergeCell ref="I4:I6"/>
    <mergeCell ref="I12:I17"/>
    <mergeCell ref="I19:I24"/>
    <mergeCell ref="I26:I29"/>
    <mergeCell ref="I30:I36"/>
    <mergeCell ref="I37:I41"/>
    <mergeCell ref="H4:H6"/>
    <mergeCell ref="H12:H17"/>
    <mergeCell ref="H19:H24"/>
    <mergeCell ref="H26:H29"/>
    <mergeCell ref="H30:H36"/>
    <mergeCell ref="H37:H41"/>
    <mergeCell ref="F19:F24"/>
    <mergeCell ref="F26:F29"/>
    <mergeCell ref="F30:F36"/>
    <mergeCell ref="F37:F41"/>
    <mergeCell ref="G4:G6"/>
    <mergeCell ref="G12:G17"/>
    <mergeCell ref="G19:G24"/>
    <mergeCell ref="G26:G29"/>
    <mergeCell ref="G30:G36"/>
    <mergeCell ref="G37:G41"/>
    <mergeCell ref="A1:T1"/>
    <mergeCell ref="A42:D42"/>
    <mergeCell ref="E4:E6"/>
    <mergeCell ref="E12:E17"/>
    <mergeCell ref="E19:E24"/>
    <mergeCell ref="E26:E29"/>
    <mergeCell ref="E30:E36"/>
    <mergeCell ref="E37:E41"/>
    <mergeCell ref="F4:F6"/>
    <mergeCell ref="F12:F17"/>
  </mergeCells>
  <printOptions/>
  <pageMargins left="0.7480314960629921" right="0.7480314960629921" top="0.5118110236220472" bottom="0.5511811023622047" header="0.5118110236220472" footer="0.31496062992125984"/>
  <pageSetup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石强飞</cp:lastModifiedBy>
  <cp:lastPrinted>2016-10-15T12:53:15Z</cp:lastPrinted>
  <dcterms:created xsi:type="dcterms:W3CDTF">2004-09-13T00:34:01Z</dcterms:created>
  <dcterms:modified xsi:type="dcterms:W3CDTF">2016-10-15T12:53:19Z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