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Sheet1!$A$5:$IE$5</definedName>
    <definedName name="_xlnm.Print_Area" localSheetId="0">Sheet1!$A$1:$L$182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G124" i="1" l="1"/>
  <c r="J124" i="1"/>
  <c r="K124" i="1"/>
  <c r="G164" i="1" l="1"/>
  <c r="J164" i="1"/>
  <c r="G159" i="1"/>
  <c r="J159" i="1"/>
  <c r="G152" i="1"/>
  <c r="J152" i="1"/>
  <c r="G133" i="1"/>
  <c r="J133" i="1"/>
  <c r="G121" i="1"/>
  <c r="J121" i="1"/>
  <c r="G116" i="1"/>
  <c r="J116" i="1"/>
  <c r="G94" i="1"/>
  <c r="G86" i="1"/>
  <c r="J86" i="1"/>
  <c r="G70" i="1"/>
  <c r="J70" i="1"/>
  <c r="G64" i="1"/>
  <c r="J64" i="1"/>
  <c r="G11" i="1"/>
  <c r="J11" i="1"/>
  <c r="G5" i="1"/>
  <c r="J5" i="1"/>
  <c r="G4" i="1" l="1"/>
  <c r="K164" i="1"/>
  <c r="K152" i="1"/>
  <c r="K159" i="1"/>
  <c r="K133" i="1"/>
  <c r="K121" i="1"/>
  <c r="K116" i="1"/>
  <c r="K94" i="1"/>
  <c r="K86" i="1"/>
  <c r="K70" i="1"/>
  <c r="K64" i="1"/>
  <c r="K11" i="1"/>
  <c r="K5" i="1"/>
  <c r="K4" i="1" l="1"/>
  <c r="T4" i="2"/>
  <c r="O4" i="2"/>
  <c r="O2" i="2"/>
  <c r="J115" i="1"/>
  <c r="J94" i="1" s="1"/>
  <c r="J4" i="1" l="1"/>
</calcChain>
</file>

<file path=xl/sharedStrings.xml><?xml version="1.0" encoding="utf-8"?>
<sst xmlns="http://schemas.openxmlformats.org/spreadsheetml/2006/main" count="909" uniqueCount="576">
  <si>
    <t/>
  </si>
  <si>
    <t>序号</t>
  </si>
  <si>
    <t>地级以上市</t>
  </si>
  <si>
    <t>县(区、市)</t>
  </si>
  <si>
    <t>乡镇</t>
  </si>
  <si>
    <t>行政村</t>
  </si>
  <si>
    <t>项目名称</t>
  </si>
  <si>
    <t>窄路基路面拓宽改造方案</t>
  </si>
  <si>
    <t>路面宽度（米）</t>
  </si>
  <si>
    <t>路基宽度（米）</t>
  </si>
  <si>
    <t>2017</t>
  </si>
  <si>
    <t>2018</t>
  </si>
  <si>
    <t>2016</t>
  </si>
  <si>
    <t>4.5,5</t>
  </si>
  <si>
    <t>4</t>
  </si>
  <si>
    <t>5</t>
  </si>
  <si>
    <t>5.5,6</t>
  </si>
  <si>
    <t>潮刘主村道拓宽</t>
  </si>
  <si>
    <t>5.5,6.5</t>
  </si>
  <si>
    <t>顶厝主村道拓宽</t>
  </si>
  <si>
    <t>新民主村道拓宽</t>
  </si>
  <si>
    <t>惠州市</t>
  </si>
  <si>
    <t>惠东县</t>
  </si>
  <si>
    <t>白盆珠镇</t>
  </si>
  <si>
    <t>白马－上昂子</t>
  </si>
  <si>
    <t>4.5</t>
  </si>
  <si>
    <t>5.5</t>
  </si>
  <si>
    <t>多祝镇</t>
  </si>
  <si>
    <t>平江－大片地</t>
  </si>
  <si>
    <t>3.5</t>
  </si>
  <si>
    <t>CD2E9BD272354315A62449B1E260729D</t>
  </si>
  <si>
    <t>龙门县</t>
  </si>
  <si>
    <t>龙华镇</t>
  </si>
  <si>
    <t>水坑村民委员会</t>
  </si>
  <si>
    <t>441324118203</t>
  </si>
  <si>
    <t>塔岭下至水坑</t>
  </si>
  <si>
    <t>6</t>
  </si>
  <si>
    <t>38.25</t>
  </si>
  <si>
    <t>YI32441324(0.0-0.85)</t>
  </si>
  <si>
    <t>博罗县</t>
  </si>
  <si>
    <t>杨村镇</t>
  </si>
  <si>
    <t>羊和至石滩</t>
  </si>
  <si>
    <t>7</t>
  </si>
  <si>
    <t>永汉镇</t>
  </si>
  <si>
    <t>三角夫至合口</t>
  </si>
  <si>
    <t>6.5</t>
  </si>
  <si>
    <t>茂名市</t>
  </si>
  <si>
    <t>信宜市</t>
  </si>
  <si>
    <t>白石镇</t>
  </si>
  <si>
    <t>石岗湾至坎下垌</t>
  </si>
  <si>
    <t>池洞镇</t>
  </si>
  <si>
    <t>新垌坑口至庄垌坳</t>
  </si>
  <si>
    <t>金垌镇</t>
  </si>
  <si>
    <t>高州市</t>
  </si>
  <si>
    <t>长坡镇</t>
  </si>
  <si>
    <t>电站至湾腰</t>
  </si>
  <si>
    <t>石板镇</t>
  </si>
  <si>
    <t>黄岭堡至鸡塘</t>
  </si>
  <si>
    <t>潭头镇</t>
  </si>
  <si>
    <t>高灯堡村委会至大寨村</t>
  </si>
  <si>
    <t>新垌镇</t>
  </si>
  <si>
    <t>中心垌至高良</t>
  </si>
  <si>
    <t>梅州市</t>
  </si>
  <si>
    <t>丰顺县</t>
  </si>
  <si>
    <t>黄金镇</t>
  </si>
  <si>
    <t>东坑坪至大坑</t>
  </si>
  <si>
    <t>潭江镇</t>
  </si>
  <si>
    <t>Y184线洗米坑至上直坑</t>
  </si>
  <si>
    <t>Y178线至三洲溪村底</t>
  </si>
  <si>
    <t>蕉岭县</t>
  </si>
  <si>
    <t>蕉城镇</t>
  </si>
  <si>
    <t>荣春电站至小良鱼苗场</t>
  </si>
  <si>
    <t>新铺镇</t>
  </si>
  <si>
    <t>下楼—新下屋</t>
  </si>
  <si>
    <t>梅江区</t>
  </si>
  <si>
    <t>西阳镇</t>
  </si>
  <si>
    <t>黄坑至双黄</t>
  </si>
  <si>
    <t>金盘桥至塘青</t>
  </si>
  <si>
    <t>梅县区</t>
  </si>
  <si>
    <t>南口镇</t>
  </si>
  <si>
    <t>瑶美村址至瑶美水库</t>
  </si>
  <si>
    <t>石坑镇</t>
  </si>
  <si>
    <t>坳峰至村址</t>
  </si>
  <si>
    <t>石扇镇</t>
  </si>
  <si>
    <t>石子坝至西南</t>
  </si>
  <si>
    <t>平远县</t>
  </si>
  <si>
    <t>差干镇</t>
  </si>
  <si>
    <t>溪岭村道-石泉家门口</t>
  </si>
  <si>
    <t>东石镇</t>
  </si>
  <si>
    <t>S332线（新屋背）-汶南村小组</t>
  </si>
  <si>
    <t>CEB01D562C6B48B38E309FA3BCC271CF</t>
  </si>
  <si>
    <t>五华县</t>
  </si>
  <si>
    <t>龙村镇</t>
  </si>
  <si>
    <t>宫前村委会</t>
  </si>
  <si>
    <t>441424141212</t>
  </si>
  <si>
    <t>龙村至宫前</t>
  </si>
  <si>
    <t>8.5</t>
  </si>
  <si>
    <t>210</t>
  </si>
  <si>
    <t>X960441424(19.845-22.845)</t>
  </si>
  <si>
    <t>梅林镇</t>
  </si>
  <si>
    <t>梅东－尖山</t>
  </si>
  <si>
    <t>双华镇</t>
  </si>
  <si>
    <t>新石桥－土围里</t>
  </si>
  <si>
    <t>潭下镇</t>
  </si>
  <si>
    <t>潭下－大玉</t>
  </si>
  <si>
    <t>转水镇</t>
  </si>
  <si>
    <t>水潭线－沥流线</t>
  </si>
  <si>
    <t>兴宁市</t>
  </si>
  <si>
    <t>合水镇</t>
  </si>
  <si>
    <t>兴合线至铁路桥</t>
  </si>
  <si>
    <t>罗浮镇</t>
  </si>
  <si>
    <t>大径里至蕉头角</t>
  </si>
  <si>
    <t>叶塘镇</t>
  </si>
  <si>
    <t>上中至高排上</t>
  </si>
  <si>
    <t>下洋至七管区</t>
    <phoneticPr fontId="6" type="noConversion"/>
  </si>
  <si>
    <t>清远市</t>
  </si>
  <si>
    <t>连州市</t>
  </si>
  <si>
    <t>大路边镇</t>
  </si>
  <si>
    <t>打马线</t>
  </si>
  <si>
    <t>西江镇</t>
  </si>
  <si>
    <t>X391线至铁坑</t>
  </si>
  <si>
    <t>清新区</t>
  </si>
  <si>
    <t>禾云镇</t>
  </si>
  <si>
    <t>禾云至新平村委会</t>
  </si>
  <si>
    <t>禾云至罗东村委会</t>
  </si>
  <si>
    <t>清远市</t>
    <phoneticPr fontId="1" type="noConversion"/>
  </si>
  <si>
    <t>汕头市</t>
  </si>
  <si>
    <t>潮阳区</t>
  </si>
  <si>
    <t>河溪镇</t>
  </si>
  <si>
    <t>华上线至南陇村段</t>
  </si>
  <si>
    <t>澄海区</t>
  </si>
  <si>
    <t>隆都镇</t>
  </si>
  <si>
    <t>凤湾线至贡余</t>
  </si>
  <si>
    <t>汕头市</t>
    <phoneticPr fontId="1" type="noConversion"/>
  </si>
  <si>
    <t>汕尾市</t>
  </si>
  <si>
    <t>陆丰市</t>
  </si>
  <si>
    <t>华侨管理区</t>
  </si>
  <si>
    <t>华侨至八村</t>
  </si>
  <si>
    <t>甲西镇</t>
  </si>
  <si>
    <t>南甲公路至甲港公路</t>
  </si>
  <si>
    <t>8,8.5</t>
  </si>
  <si>
    <t>海丰县</t>
  </si>
  <si>
    <t>可塘镇</t>
  </si>
  <si>
    <t>后林至可塘</t>
  </si>
  <si>
    <t>远双线至龙芽</t>
  </si>
  <si>
    <t>陆河县</t>
  </si>
  <si>
    <t>螺溪镇</t>
  </si>
  <si>
    <t>梅陇镇</t>
  </si>
  <si>
    <t>东澳至彭厝寮</t>
  </si>
  <si>
    <t>南塘镇</t>
  </si>
  <si>
    <t>湖东路至后西村</t>
  </si>
  <si>
    <t>陶河镇</t>
  </si>
  <si>
    <t>吊桐段</t>
  </si>
  <si>
    <t>汕尾市</t>
    <phoneticPr fontId="1" type="noConversion"/>
  </si>
  <si>
    <t>韶关市</t>
  </si>
  <si>
    <t>始兴县</t>
  </si>
  <si>
    <t>隘子镇</t>
  </si>
  <si>
    <t>满堂至马口圳</t>
  </si>
  <si>
    <t>翁源县</t>
  </si>
  <si>
    <t>坝仔镇</t>
  </si>
  <si>
    <t>梅村路口至大桥路段</t>
  </si>
  <si>
    <t>曲江区</t>
  </si>
  <si>
    <t>白土镇</t>
  </si>
  <si>
    <t>白土至龙皇洞</t>
  </si>
  <si>
    <t>仁化县</t>
  </si>
  <si>
    <t>城口镇</t>
  </si>
  <si>
    <t>塘湾至东罗</t>
  </si>
  <si>
    <t>城南镇</t>
  </si>
  <si>
    <t>东南至何屋</t>
  </si>
  <si>
    <t>大塘镇</t>
  </si>
  <si>
    <t>火山至郑屋</t>
  </si>
  <si>
    <t>佛坳至青头坪</t>
  </si>
  <si>
    <t>石坳背至大度岭</t>
  </si>
  <si>
    <t>董塘镇</t>
  </si>
  <si>
    <t>董塘至西岭</t>
  </si>
  <si>
    <t>枫湾镇</t>
  </si>
  <si>
    <t>枫湾至大笋</t>
  </si>
  <si>
    <t>枫湾至窝子</t>
  </si>
  <si>
    <t>黄坑镇</t>
  </si>
  <si>
    <t>木村至下营</t>
  </si>
  <si>
    <t>江尾镇</t>
  </si>
  <si>
    <t>江尾至石灰谭</t>
  </si>
  <si>
    <t>江尾至连溪</t>
  </si>
  <si>
    <t>南雄市</t>
  </si>
  <si>
    <t>湖口镇</t>
  </si>
  <si>
    <t>长市至沙道丘</t>
  </si>
  <si>
    <t>枫坑至小陂头</t>
  </si>
  <si>
    <t>江头镇</t>
  </si>
  <si>
    <t>新桥头—村委会</t>
  </si>
  <si>
    <t>珠玑镇</t>
  </si>
  <si>
    <t>石街至灵潭</t>
  </si>
  <si>
    <t>韶关市</t>
    <phoneticPr fontId="1" type="noConversion"/>
  </si>
  <si>
    <t>阳江市</t>
  </si>
  <si>
    <t>阳东县</t>
  </si>
  <si>
    <t>大沟镇</t>
  </si>
  <si>
    <t>江台公路至庐山村委会</t>
  </si>
  <si>
    <t>东平镇</t>
  </si>
  <si>
    <t>镇入瓦北村委会主干道</t>
  </si>
  <si>
    <t>阳春市</t>
  </si>
  <si>
    <t>岗美镇</t>
  </si>
  <si>
    <t>轮水至轮源</t>
  </si>
  <si>
    <t>双窖镇</t>
  </si>
  <si>
    <t>S371至七星</t>
  </si>
  <si>
    <t>松柏镇</t>
  </si>
  <si>
    <t>S369线至新光</t>
  </si>
  <si>
    <t>永宁镇</t>
  </si>
  <si>
    <t>湖垌至沙坪村委会</t>
  </si>
  <si>
    <t>阳江市</t>
    <phoneticPr fontId="1" type="noConversion"/>
  </si>
  <si>
    <t>云浮市</t>
  </si>
  <si>
    <t>罗定市</t>
  </si>
  <si>
    <t>分界镇</t>
  </si>
  <si>
    <t>省道369-金田</t>
  </si>
  <si>
    <t>郁南县</t>
  </si>
  <si>
    <t>历洞镇</t>
  </si>
  <si>
    <t>旺冲至里城</t>
  </si>
  <si>
    <t>罗平镇</t>
  </si>
  <si>
    <t>山田村-围头</t>
  </si>
  <si>
    <t>通门镇</t>
  </si>
  <si>
    <t>鸡林-羊兰坑</t>
  </si>
  <si>
    <t>云浮市</t>
    <phoneticPr fontId="1" type="noConversion"/>
  </si>
  <si>
    <t>河源市</t>
  </si>
  <si>
    <t>东源县</t>
  </si>
  <si>
    <t>船塘镇</t>
  </si>
  <si>
    <t>灯塔镇</t>
  </si>
  <si>
    <t>黄田镇</t>
  </si>
  <si>
    <t>蓝口镇</t>
  </si>
  <si>
    <t>双江镇</t>
  </si>
  <si>
    <t>叶潭镇</t>
  </si>
  <si>
    <t>和平县</t>
  </si>
  <si>
    <t>彭寨镇</t>
  </si>
  <si>
    <t>东水镇</t>
  </si>
  <si>
    <t>下车镇</t>
  </si>
  <si>
    <t>长塘镇</t>
  </si>
  <si>
    <t>连平县</t>
  </si>
  <si>
    <t>高莞镇</t>
  </si>
  <si>
    <t>龙川县</t>
  </si>
  <si>
    <t>车田镇</t>
  </si>
  <si>
    <t>丰稔镇</t>
  </si>
  <si>
    <t>廻龙镇</t>
  </si>
  <si>
    <t>老隆镇</t>
  </si>
  <si>
    <t>黎咀镇</t>
  </si>
  <si>
    <t>赤光镇</t>
  </si>
  <si>
    <t>龙母镇</t>
  </si>
  <si>
    <t>麻布岗镇</t>
  </si>
  <si>
    <t>上坪镇</t>
  </si>
  <si>
    <t>佗城镇</t>
  </si>
  <si>
    <t>紫金县</t>
  </si>
  <si>
    <t>黄塘镇</t>
  </si>
  <si>
    <t>中坝镇</t>
  </si>
  <si>
    <t>水墩镇</t>
  </si>
  <si>
    <t>九和镇</t>
  </si>
  <si>
    <t>瓦溪镇</t>
  </si>
  <si>
    <t>南岭镇</t>
  </si>
  <si>
    <t>枫山下－塘面</t>
  </si>
  <si>
    <t>小水路口—岭头村</t>
  </si>
  <si>
    <t>船塘街—老围</t>
  </si>
  <si>
    <t>大坪－田心</t>
  </si>
  <si>
    <t>榕树—莲塘岗</t>
  </si>
  <si>
    <t>莲塘—四、五公里</t>
  </si>
  <si>
    <t>方围—陈联</t>
  </si>
  <si>
    <t>孙田坑--山下</t>
  </si>
  <si>
    <t>崇志学校--猫头垦</t>
  </si>
  <si>
    <t>蓝口围—角塘</t>
  </si>
  <si>
    <t>村委会--长江头</t>
  </si>
  <si>
    <t>高速路口—中潭</t>
  </si>
  <si>
    <t>桥头-斗背桥</t>
  </si>
  <si>
    <t>成源桥至成源村委会</t>
  </si>
  <si>
    <t>澄村口至白石窝</t>
  </si>
  <si>
    <t>东水街至大比坑</t>
  </si>
  <si>
    <t>公白镇</t>
  </si>
  <si>
    <t>塘角-美塘</t>
  </si>
  <si>
    <t>米骆公路至芹塘</t>
  </si>
  <si>
    <t>黄土岭至龙安村委会</t>
  </si>
  <si>
    <t>青州镇</t>
  </si>
  <si>
    <t>青州街至星联</t>
  </si>
  <si>
    <t>鸠山至雪丰至兴隆</t>
  </si>
  <si>
    <t>下车至河岭背　（石含段）</t>
  </si>
  <si>
    <t>中学背至阳坑</t>
  </si>
  <si>
    <t>榄坝至上于</t>
  </si>
  <si>
    <t>绣缎镇</t>
  </si>
  <si>
    <t>坳头村委会至红星老屋</t>
  </si>
  <si>
    <t>官天岭—狐狸凹</t>
  </si>
  <si>
    <t>潭芬村—浮下—双羊</t>
  </si>
  <si>
    <t>黄塘水库—松山下</t>
  </si>
  <si>
    <t>过路塘—高坑</t>
  </si>
  <si>
    <t>回龙—大塘肚</t>
  </si>
  <si>
    <t>岭西—联新村</t>
  </si>
  <si>
    <t>黎咀—四都</t>
  </si>
  <si>
    <t>梅州—皮潭</t>
  </si>
  <si>
    <t>大庙一村—龙邦</t>
  </si>
  <si>
    <t>黄石镇</t>
  </si>
  <si>
    <t>黄石—长洲</t>
  </si>
  <si>
    <t>虎头—阁前</t>
  </si>
  <si>
    <t>上坪—青化</t>
  </si>
  <si>
    <t>通衢镇</t>
  </si>
  <si>
    <t>合路口—儒南</t>
  </si>
  <si>
    <t>叶布—东坑</t>
  </si>
  <si>
    <t>紫市镇</t>
  </si>
  <si>
    <t>新南—锦太</t>
  </si>
  <si>
    <t>好义镇</t>
  </si>
  <si>
    <t>小古-高不</t>
  </si>
  <si>
    <t>黄塘-合水</t>
  </si>
  <si>
    <t>九和-龙塘</t>
  </si>
  <si>
    <t>龙窝镇</t>
  </si>
  <si>
    <t>洋头-下寨子</t>
  </si>
  <si>
    <t>伯余公—卫东</t>
  </si>
  <si>
    <t>竹园-深坳下</t>
  </si>
  <si>
    <t>义容镇</t>
  </si>
  <si>
    <t>义容圩-上围</t>
  </si>
  <si>
    <t>义容圩-临江圩</t>
  </si>
  <si>
    <t>贺光-北坑</t>
  </si>
  <si>
    <t>中坝圩-新丰</t>
  </si>
  <si>
    <t>松梓-扬麻塘</t>
  </si>
  <si>
    <t>光明—山下</t>
  </si>
  <si>
    <t>揭阳市</t>
  </si>
  <si>
    <t>惠来县</t>
  </si>
  <si>
    <t>东陇镇</t>
  </si>
  <si>
    <t>寄陇至东陇</t>
  </si>
  <si>
    <t>华湖镇</t>
  </si>
  <si>
    <t>坪田村至坪老</t>
  </si>
  <si>
    <t>惠城镇</t>
  </si>
  <si>
    <t>上林至五福田村</t>
  </si>
  <si>
    <t>石古至石古亩</t>
  </si>
  <si>
    <t>靖海镇</t>
  </si>
  <si>
    <t>资深至资深出口</t>
  </si>
  <si>
    <t>沫港至资深</t>
  </si>
  <si>
    <t>仙庵镇</t>
  </si>
  <si>
    <t>华清至四石</t>
  </si>
  <si>
    <t>柯厝至京陇</t>
  </si>
  <si>
    <t>周田镇</t>
  </si>
  <si>
    <t>头径至坑仔</t>
  </si>
  <si>
    <t>鳌江镇</t>
  </si>
  <si>
    <t>鳌江镇至沃上村老爷庙</t>
  </si>
  <si>
    <t>揭西县</t>
  </si>
  <si>
    <t>大溪镇</t>
  </si>
  <si>
    <t>井新－井美</t>
  </si>
  <si>
    <t>金和镇</t>
  </si>
  <si>
    <t>仙坡－村出口</t>
  </si>
  <si>
    <t>龙潭镇</t>
  </si>
  <si>
    <t>龙跃－大埔头</t>
  </si>
  <si>
    <t>坪上镇</t>
  </si>
  <si>
    <t>四新－湖光</t>
  </si>
  <si>
    <t>五云镇</t>
  </si>
  <si>
    <t>郑塘－龙江</t>
  </si>
  <si>
    <t>揭阳市</t>
    <phoneticPr fontId="1" type="noConversion"/>
  </si>
  <si>
    <t>肇庆市</t>
  </si>
  <si>
    <t>德庆县</t>
  </si>
  <si>
    <t>戴洞-回龙</t>
  </si>
  <si>
    <t>封开县</t>
  </si>
  <si>
    <t>白垢镇</t>
  </si>
  <si>
    <t>凤岗至岐岭小学</t>
  </si>
  <si>
    <t>长安镇</t>
  </si>
  <si>
    <t>民成村</t>
  </si>
  <si>
    <t>民成至西边小学</t>
  </si>
  <si>
    <t>大玉口镇</t>
  </si>
  <si>
    <t>赤黎至申田</t>
  </si>
  <si>
    <t>怀集县</t>
  </si>
  <si>
    <t>岗坪镇</t>
  </si>
  <si>
    <t>Y638岗坪-庞庙</t>
  </si>
  <si>
    <t>官圩镇</t>
  </si>
  <si>
    <t>官圩-落马坪</t>
  </si>
  <si>
    <t>广宁县</t>
  </si>
  <si>
    <t>横山镇</t>
  </si>
  <si>
    <t>横山-大良</t>
  </si>
  <si>
    <t>怀城镇</t>
  </si>
  <si>
    <t>Y604石龙-杨明</t>
  </si>
  <si>
    <t>Y756谭勒-大象</t>
  </si>
  <si>
    <t>江屯镇</t>
  </si>
  <si>
    <t>流坑-银坑坪</t>
  </si>
  <si>
    <t>金装镇</t>
  </si>
  <si>
    <t>丰牌岭至岑罗</t>
  </si>
  <si>
    <t>连麦镇</t>
  </si>
  <si>
    <t>Y615连麦-石坑</t>
  </si>
  <si>
    <t>排沙镇</t>
  </si>
  <si>
    <t>大罗-上龙</t>
  </si>
  <si>
    <t>诗洞镇</t>
  </si>
  <si>
    <t>Y655诗洞-宝安</t>
  </si>
  <si>
    <t>杏花镇</t>
  </si>
  <si>
    <t>杏花至大塘</t>
  </si>
  <si>
    <t>镬厂至桐油根</t>
  </si>
  <si>
    <t>渔涝镇</t>
  </si>
  <si>
    <t>石便村委会</t>
  </si>
  <si>
    <t>力马至古榄</t>
  </si>
  <si>
    <t>37.5</t>
  </si>
  <si>
    <t>Y798441225(0.0-1.5)</t>
  </si>
  <si>
    <t>坳仔镇</t>
  </si>
  <si>
    <t>Y609三其塘-鱼北</t>
  </si>
  <si>
    <t>Y608三其塘-七甲</t>
  </si>
  <si>
    <t>肇庆市</t>
    <phoneticPr fontId="1" type="noConversion"/>
  </si>
  <si>
    <t>上磨至大人山脚（一期）</t>
    <phoneticPr fontId="1" type="noConversion"/>
  </si>
  <si>
    <t>螺溪至螺溪村委（一期）</t>
    <phoneticPr fontId="1" type="noConversion"/>
  </si>
  <si>
    <t>备注</t>
    <phoneticPr fontId="1" type="noConversion"/>
  </si>
  <si>
    <r>
      <t>总投资</t>
    </r>
    <r>
      <rPr>
        <sz val="11"/>
        <color theme="1"/>
        <rFont val="宋体"/>
        <family val="3"/>
        <charset val="134"/>
        <scheme val="minor"/>
      </rPr>
      <t xml:space="preserve">
</t>
    </r>
    <r>
      <rPr>
        <sz val="11"/>
        <rFont val="宋体"/>
        <family val="3"/>
        <charset val="134"/>
        <scheme val="minor"/>
      </rPr>
      <t>（万元）</t>
    </r>
  </si>
  <si>
    <t>Y452半径至乐岛路段拓宽</t>
  </si>
  <si>
    <t>Y427线居豪至青竹径路段</t>
  </si>
  <si>
    <t>潮州市</t>
    <phoneticPr fontId="4" type="noConversion"/>
  </si>
  <si>
    <t>饶平县</t>
    <phoneticPr fontId="4" type="noConversion"/>
  </si>
  <si>
    <t>潮楼村</t>
  </si>
  <si>
    <t>乐岛村</t>
  </si>
  <si>
    <t>大门坑村</t>
  </si>
  <si>
    <t>顶厝村</t>
  </si>
  <si>
    <t>联饶镇</t>
  </si>
  <si>
    <t>汤溪镇</t>
  </si>
  <si>
    <t>新塘镇</t>
  </si>
  <si>
    <t>樟溪镇</t>
  </si>
  <si>
    <t>凹头村</t>
  </si>
  <si>
    <t>老围村</t>
  </si>
  <si>
    <t>主固村</t>
  </si>
  <si>
    <t>玉井村</t>
  </si>
  <si>
    <t>儒步村</t>
  </si>
  <si>
    <t>老埔场村</t>
  </si>
  <si>
    <t>铁场埔村</t>
  </si>
  <si>
    <t>成源村</t>
  </si>
  <si>
    <t>二六村</t>
  </si>
  <si>
    <t>星联村</t>
  </si>
  <si>
    <t>雪丰村</t>
  </si>
  <si>
    <t>镇山村</t>
  </si>
  <si>
    <t>秀河村</t>
  </si>
  <si>
    <t>共和村</t>
  </si>
  <si>
    <t>潭芬村</t>
  </si>
  <si>
    <t>罗回村</t>
  </si>
  <si>
    <t>联新村</t>
  </si>
  <si>
    <t>满村村</t>
  </si>
  <si>
    <t>皮潭村</t>
  </si>
  <si>
    <t>龙邦村</t>
  </si>
  <si>
    <t>长洲村</t>
  </si>
  <si>
    <t>阁前村</t>
  </si>
  <si>
    <t>华城村</t>
  </si>
  <si>
    <t>紫市村</t>
  </si>
  <si>
    <t>上璜坑村</t>
  </si>
  <si>
    <t>寄陇村</t>
  </si>
  <si>
    <t>五福田村</t>
  </si>
  <si>
    <t>石古村</t>
  </si>
  <si>
    <t>资深村</t>
  </si>
  <si>
    <t>沫港村</t>
  </si>
  <si>
    <t>四石村</t>
  </si>
  <si>
    <t>口埔村</t>
  </si>
  <si>
    <t>头径村</t>
  </si>
  <si>
    <t>沃上村</t>
  </si>
  <si>
    <t>井美村</t>
  </si>
  <si>
    <t>仙坡村</t>
  </si>
  <si>
    <t>龙跃村</t>
  </si>
  <si>
    <t>四新村</t>
  </si>
  <si>
    <t>龙江村</t>
  </si>
  <si>
    <t>旺沙堡村</t>
  </si>
  <si>
    <t>上磨村</t>
  </si>
  <si>
    <t>湾腰村</t>
  </si>
  <si>
    <t>高贵村</t>
  </si>
  <si>
    <t>高灯堡村</t>
  </si>
  <si>
    <t>高良村</t>
  </si>
  <si>
    <t>三洲溪村</t>
  </si>
  <si>
    <t>湖谷村</t>
  </si>
  <si>
    <t>塘青村</t>
  </si>
  <si>
    <t>瑶美村</t>
  </si>
  <si>
    <t>岭村村</t>
  </si>
  <si>
    <t>华拔村</t>
  </si>
  <si>
    <t>大玉村</t>
  </si>
  <si>
    <t>维龙村</t>
  </si>
  <si>
    <t>浮美村</t>
  </si>
  <si>
    <t>上中村</t>
  </si>
  <si>
    <t>乐群村</t>
  </si>
  <si>
    <t>铁坑村</t>
  </si>
  <si>
    <t>新平村</t>
  </si>
  <si>
    <t>罗东村</t>
  </si>
  <si>
    <t>北池村</t>
  </si>
  <si>
    <t>螺溪村</t>
  </si>
  <si>
    <t>后西村</t>
  </si>
  <si>
    <t>芙蓉村</t>
  </si>
  <si>
    <t>南塘村</t>
  </si>
  <si>
    <t>连溪村</t>
  </si>
  <si>
    <t>长市村</t>
  </si>
  <si>
    <t>灵潭村</t>
  </si>
  <si>
    <t>庐山村</t>
  </si>
  <si>
    <t>瓦北村</t>
  </si>
  <si>
    <t>轮源村</t>
  </si>
  <si>
    <t>金田村</t>
  </si>
  <si>
    <t>里城村</t>
  </si>
  <si>
    <t>围头村</t>
  </si>
  <si>
    <t>顺塘村</t>
  </si>
  <si>
    <t>回龙村</t>
  </si>
  <si>
    <t>湻村村</t>
  </si>
  <si>
    <t>民强村</t>
  </si>
  <si>
    <t>红星村</t>
  </si>
  <si>
    <t>红中村</t>
  </si>
  <si>
    <t>大良村</t>
  </si>
  <si>
    <t>扬名村</t>
  </si>
  <si>
    <t>大象村</t>
  </si>
  <si>
    <t>塘角村</t>
  </si>
  <si>
    <t>大林村</t>
  </si>
  <si>
    <t>莲社村</t>
  </si>
  <si>
    <t>木源村</t>
  </si>
  <si>
    <t>保安村</t>
  </si>
  <si>
    <t>三礼村</t>
  </si>
  <si>
    <t>凤楼村</t>
  </si>
  <si>
    <t>鱼北村</t>
  </si>
  <si>
    <t>七甲村</t>
  </si>
  <si>
    <t>白马村</t>
  </si>
  <si>
    <t>平江村</t>
  </si>
  <si>
    <t>羊和村</t>
  </si>
  <si>
    <t>合口村</t>
  </si>
  <si>
    <t>罗山村</t>
  </si>
  <si>
    <t>可新村</t>
  </si>
  <si>
    <t>石南村</t>
  </si>
  <si>
    <t>桐埔村</t>
  </si>
  <si>
    <t>历山村</t>
  </si>
  <si>
    <t>侧田村</t>
  </si>
  <si>
    <t>步村村</t>
  </si>
  <si>
    <t>东坑村</t>
    <phoneticPr fontId="1" type="noConversion"/>
  </si>
  <si>
    <t>青云村</t>
    <phoneticPr fontId="1" type="noConversion"/>
  </si>
  <si>
    <t>新民村</t>
    <phoneticPr fontId="1" type="noConversion"/>
  </si>
  <si>
    <t>丰联村</t>
  </si>
  <si>
    <t>高坑村</t>
  </si>
  <si>
    <t>小古村</t>
  </si>
  <si>
    <t>车前村</t>
  </si>
  <si>
    <t>龙塘村</t>
  </si>
  <si>
    <t>洋头村</t>
  </si>
  <si>
    <t>东溪村</t>
  </si>
  <si>
    <t>茶岗村</t>
  </si>
  <si>
    <t>安全村</t>
  </si>
  <si>
    <t>桥田村</t>
  </si>
  <si>
    <t>北坑村</t>
  </si>
  <si>
    <t>发昌村</t>
  </si>
  <si>
    <t>松梓村</t>
  </si>
  <si>
    <t>灯塔村</t>
  </si>
  <si>
    <t>新联村</t>
  </si>
  <si>
    <t>山下村</t>
  </si>
  <si>
    <t>角塘村</t>
  </si>
  <si>
    <t>桥头村</t>
  </si>
  <si>
    <t>小水村</t>
    <phoneticPr fontId="1" type="noConversion"/>
  </si>
  <si>
    <t>董源村</t>
  </si>
  <si>
    <t>新坪村</t>
  </si>
  <si>
    <t>龙安村</t>
  </si>
  <si>
    <t>西南村</t>
    <phoneticPr fontId="1" type="noConversion"/>
  </si>
  <si>
    <t>金溪村</t>
    <phoneticPr fontId="1" type="noConversion"/>
  </si>
  <si>
    <t>坪田村</t>
    <phoneticPr fontId="1" type="noConversion"/>
  </si>
  <si>
    <t>坳头村</t>
    <phoneticPr fontId="1" type="noConversion"/>
  </si>
  <si>
    <t>罗陂村</t>
    <phoneticPr fontId="1" type="noConversion"/>
  </si>
  <si>
    <t>尖山村</t>
    <phoneticPr fontId="1" type="noConversion"/>
  </si>
  <si>
    <t>汶水村</t>
    <phoneticPr fontId="1" type="noConversion"/>
  </si>
  <si>
    <t>湍溪村</t>
    <phoneticPr fontId="1" type="noConversion"/>
  </si>
  <si>
    <t>双黄村</t>
    <phoneticPr fontId="1" type="noConversion"/>
  </si>
  <si>
    <t>下南村</t>
    <phoneticPr fontId="1" type="noConversion"/>
  </si>
  <si>
    <t>银溪村</t>
    <phoneticPr fontId="1" type="noConversion"/>
  </si>
  <si>
    <t>坑尾村</t>
    <phoneticPr fontId="1" type="noConversion"/>
  </si>
  <si>
    <t>大坳村</t>
    <phoneticPr fontId="1" type="noConversion"/>
  </si>
  <si>
    <t>下北村</t>
    <phoneticPr fontId="1" type="noConversion"/>
  </si>
  <si>
    <t>南陇村</t>
    <phoneticPr fontId="1" type="noConversion"/>
  </si>
  <si>
    <t>第八村</t>
    <phoneticPr fontId="1" type="noConversion"/>
  </si>
  <si>
    <t>满堂村</t>
    <phoneticPr fontId="1" type="noConversion"/>
  </si>
  <si>
    <t>由坪村村</t>
    <phoneticPr fontId="1" type="noConversion"/>
  </si>
  <si>
    <t>东罗村</t>
    <phoneticPr fontId="1" type="noConversion"/>
  </si>
  <si>
    <t>东南村</t>
    <phoneticPr fontId="1" type="noConversion"/>
  </si>
  <si>
    <t>岭田村</t>
    <phoneticPr fontId="1" type="noConversion"/>
  </si>
  <si>
    <t>安岗村</t>
    <phoneticPr fontId="1" type="noConversion"/>
  </si>
  <si>
    <t>大笋村村</t>
    <phoneticPr fontId="1" type="noConversion"/>
  </si>
  <si>
    <t>下营村</t>
    <phoneticPr fontId="1" type="noConversion"/>
  </si>
  <si>
    <t>小陂村</t>
    <phoneticPr fontId="1" type="noConversion"/>
  </si>
  <si>
    <t>小竹村</t>
    <phoneticPr fontId="1" type="noConversion"/>
  </si>
  <si>
    <t>七星村</t>
    <phoneticPr fontId="1" type="noConversion"/>
  </si>
  <si>
    <t>新光村</t>
    <phoneticPr fontId="1" type="noConversion"/>
  </si>
  <si>
    <t>沙坪村</t>
    <phoneticPr fontId="1" type="noConversion"/>
  </si>
  <si>
    <t>全省合计</t>
    <phoneticPr fontId="1" type="noConversion"/>
  </si>
  <si>
    <t>潮州市</t>
    <phoneticPr fontId="1" type="noConversion"/>
  </si>
  <si>
    <t>河源市</t>
    <phoneticPr fontId="1" type="noConversion"/>
  </si>
  <si>
    <t>惠州市</t>
    <phoneticPr fontId="1" type="noConversion"/>
  </si>
  <si>
    <t>茂名市</t>
    <phoneticPr fontId="1" type="noConversion"/>
  </si>
  <si>
    <t>梅州市</t>
    <phoneticPr fontId="6" type="noConversion"/>
  </si>
  <si>
    <t>2017年中央车购税投资
（万元）</t>
    <phoneticPr fontId="1" type="noConversion"/>
  </si>
  <si>
    <t>改造里程（公里）</t>
    <phoneticPr fontId="1" type="noConversion"/>
  </si>
  <si>
    <t>全长10.342公里，应补助总额83万元</t>
    <phoneticPr fontId="1" type="noConversion"/>
  </si>
  <si>
    <t>全长6公里，应补助总额78万元</t>
    <phoneticPr fontId="1" type="noConversion"/>
  </si>
  <si>
    <t>丹霞街道办</t>
    <phoneticPr fontId="1" type="noConversion"/>
  </si>
  <si>
    <t>径南镇</t>
  </si>
  <si>
    <t>柏塘至梧坑</t>
  </si>
  <si>
    <t>陂蓬村</t>
    <phoneticPr fontId="1" type="noConversion"/>
  </si>
  <si>
    <t>2017年公路建设投资计划（窄路基路面公路改造项目）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</si>
</sst>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Protection="0"/>
    <xf numFmtId="0" fontId="3" fillId="0" borderId="0"/>
  </cellStyleXfs>
  <cellXfs count="80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5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0" fillId="4" borderId="0" xfId="0" applyNumberFormat="1" applyFill="1" applyAlignment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 shrinkToFit="1"/>
    </xf>
    <xf numFmtId="176" fontId="7" fillId="2" borderId="2" xfId="0" applyNumberFormat="1" applyFont="1" applyFill="1" applyBorder="1" applyAlignment="1">
      <alignment horizontal="center" vertical="center" wrapText="1" shrinkToFi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vertical="center" wrapText="1"/>
    </xf>
    <xf numFmtId="0" fontId="8" fillId="2" borderId="0" xfId="0" applyNumberFormat="1" applyFont="1" applyFill="1" applyAlignment="1">
      <alignment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Alignment="1">
      <alignment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left" vertical="center" wrapText="1"/>
    </xf>
    <xf numFmtId="176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left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176" fontId="10" fillId="2" borderId="2" xfId="1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>
      <alignment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left" vertical="center" wrapText="1"/>
    </xf>
    <xf numFmtId="176" fontId="12" fillId="2" borderId="2" xfId="1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wrapText="1"/>
    </xf>
    <xf numFmtId="0" fontId="7" fillId="2" borderId="0" xfId="0" applyNumberFormat="1" applyFont="1" applyFill="1" applyAlignment="1">
      <alignment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left" vertical="center" wrapText="1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176" fontId="9" fillId="2" borderId="2" xfId="2" applyNumberFormat="1" applyFont="1" applyFill="1" applyBorder="1" applyAlignment="1">
      <alignment horizontal="center" vertical="center" wrapText="1"/>
    </xf>
    <xf numFmtId="0" fontId="9" fillId="2" borderId="0" xfId="2" applyNumberFormat="1" applyFont="1" applyFill="1" applyAlignment="1">
      <alignment wrapText="1"/>
    </xf>
    <xf numFmtId="0" fontId="10" fillId="2" borderId="2" xfId="2" applyNumberFormat="1" applyFont="1" applyFill="1" applyBorder="1" applyAlignment="1">
      <alignment horizontal="left" vertical="center" wrapText="1"/>
    </xf>
    <xf numFmtId="0" fontId="13" fillId="2" borderId="0" xfId="0" applyNumberFormat="1" applyFont="1" applyFill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NumberFormat="1" applyFill="1" applyAlignment="1">
      <alignment horizontal="left" vertical="center" wrapText="1"/>
    </xf>
    <xf numFmtId="176" fontId="0" fillId="2" borderId="0" xfId="0" applyNumberFormat="1" applyFill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wrapText="1"/>
    </xf>
    <xf numFmtId="0" fontId="9" fillId="2" borderId="5" xfId="1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wrapText="1"/>
    </xf>
    <xf numFmtId="0" fontId="14" fillId="2" borderId="4" xfId="0" applyNumberFormat="1" applyFont="1" applyFill="1" applyBorder="1" applyAlignment="1" applyProtection="1">
      <alignment wrapText="1"/>
    </xf>
    <xf numFmtId="0" fontId="15" fillId="2" borderId="4" xfId="0" applyNumberFormat="1" applyFont="1" applyFill="1" applyBorder="1" applyAlignment="1">
      <alignment wrapText="1"/>
    </xf>
    <xf numFmtId="0" fontId="9" fillId="2" borderId="5" xfId="2" applyNumberFormat="1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wrapText="1"/>
    </xf>
    <xf numFmtId="0" fontId="13" fillId="2" borderId="4" xfId="0" applyNumberFormat="1" applyFont="1" applyFill="1" applyBorder="1" applyAlignment="1">
      <alignment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0" fillId="2" borderId="5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 shrinkToFit="1"/>
    </xf>
    <xf numFmtId="176" fontId="9" fillId="2" borderId="2" xfId="0" applyNumberFormat="1" applyFont="1" applyFill="1" applyBorder="1" applyAlignment="1">
      <alignment horizontal="center" vertical="center" wrapText="1" shrinkToFi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韶关市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82"/>
  <sheetViews>
    <sheetView tabSelected="1" workbookViewId="0">
      <selection activeCell="J10" sqref="J10"/>
    </sheetView>
  </sheetViews>
  <sheetFormatPr defaultColWidth="8.88671875" defaultRowHeight="14.4"/>
  <cols>
    <col min="1" max="1" width="5.109375" style="49" customWidth="1"/>
    <col min="2" max="3" width="7.77734375" style="49" customWidth="1"/>
    <col min="4" max="4" width="11.21875" style="49" customWidth="1"/>
    <col min="5" max="5" width="9.21875" style="49" customWidth="1"/>
    <col min="6" max="6" width="28.33203125" style="50" customWidth="1"/>
    <col min="7" max="9" width="9.77734375" style="49" customWidth="1"/>
    <col min="10" max="11" width="11.109375" style="51" customWidth="1"/>
    <col min="12" max="12" width="12.44140625" style="18" customWidth="1"/>
    <col min="13" max="16384" width="8.88671875" style="18"/>
  </cols>
  <sheetData>
    <row r="1" spans="1:12" ht="29.4" customHeight="1">
      <c r="A1" s="79" t="s">
        <v>575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9" customFormat="1" ht="16.95" customHeight="1">
      <c r="A2" s="75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/>
      <c r="I2" s="76"/>
      <c r="J2" s="78" t="s">
        <v>392</v>
      </c>
      <c r="K2" s="77" t="s">
        <v>567</v>
      </c>
      <c r="L2" s="74" t="s">
        <v>391</v>
      </c>
    </row>
    <row r="3" spans="1:12" s="19" customFormat="1" ht="31.95" customHeight="1">
      <c r="A3" s="75" t="s">
        <v>0</v>
      </c>
      <c r="B3" s="76" t="s">
        <v>0</v>
      </c>
      <c r="C3" s="76" t="s">
        <v>0</v>
      </c>
      <c r="D3" s="76" t="s">
        <v>0</v>
      </c>
      <c r="E3" s="76" t="s">
        <v>0</v>
      </c>
      <c r="F3" s="76" t="s">
        <v>0</v>
      </c>
      <c r="G3" s="11" t="s">
        <v>568</v>
      </c>
      <c r="H3" s="52" t="s">
        <v>8</v>
      </c>
      <c r="I3" s="52" t="s">
        <v>9</v>
      </c>
      <c r="J3" s="77" t="s">
        <v>0</v>
      </c>
      <c r="K3" s="77" t="s">
        <v>0</v>
      </c>
      <c r="L3" s="74"/>
    </row>
    <row r="4" spans="1:12" s="21" customFormat="1" ht="21" customHeight="1">
      <c r="A4" s="70" t="s">
        <v>561</v>
      </c>
      <c r="B4" s="71"/>
      <c r="C4" s="71"/>
      <c r="D4" s="71"/>
      <c r="E4" s="71"/>
      <c r="F4" s="20"/>
      <c r="G4" s="15">
        <f>SUM(G5,G11,G64,G70,G86,G94,G116,G121,G124,G133,G152,G159,G164)</f>
        <v>561.18399999999997</v>
      </c>
      <c r="H4" s="15"/>
      <c r="I4" s="15"/>
      <c r="J4" s="16">
        <f>SUM(J5,J11,J64,J70,J86,J94,J116,J121,J124,J133,J152,J159,J164)</f>
        <v>22050.020999999997</v>
      </c>
      <c r="K4" s="16">
        <f>SUM(K5,K11,K64,K70,K86,K94,K116,K121,K124,K133,K152,K159,K164)</f>
        <v>6000</v>
      </c>
      <c r="L4" s="53"/>
    </row>
    <row r="5" spans="1:12" s="23" customFormat="1" ht="21" customHeight="1">
      <c r="A5" s="70" t="s">
        <v>562</v>
      </c>
      <c r="B5" s="71"/>
      <c r="C5" s="71"/>
      <c r="D5" s="71"/>
      <c r="E5" s="71"/>
      <c r="F5" s="13"/>
      <c r="G5" s="10">
        <f t="shared" ref="G5:J5" si="0">SUM(G6:G10)</f>
        <v>18.679000000000002</v>
      </c>
      <c r="H5" s="10"/>
      <c r="I5" s="10"/>
      <c r="J5" s="22">
        <f t="shared" si="0"/>
        <v>336.8</v>
      </c>
      <c r="K5" s="22">
        <f>SUM(K6:K10)</f>
        <v>244</v>
      </c>
      <c r="L5" s="54"/>
    </row>
    <row r="6" spans="1:12" s="19" customFormat="1" ht="21" customHeight="1">
      <c r="A6" s="55">
        <v>1</v>
      </c>
      <c r="B6" s="24" t="s">
        <v>395</v>
      </c>
      <c r="C6" s="24" t="s">
        <v>396</v>
      </c>
      <c r="D6" s="24" t="s">
        <v>401</v>
      </c>
      <c r="E6" s="24" t="s">
        <v>397</v>
      </c>
      <c r="F6" s="25" t="s">
        <v>17</v>
      </c>
      <c r="G6" s="24">
        <v>1.552</v>
      </c>
      <c r="H6" s="24">
        <v>4.5</v>
      </c>
      <c r="I6" s="24">
        <v>5.5</v>
      </c>
      <c r="J6" s="26">
        <v>24</v>
      </c>
      <c r="K6" s="26">
        <v>20</v>
      </c>
      <c r="L6" s="56"/>
    </row>
    <row r="7" spans="1:12" s="19" customFormat="1" ht="21" customHeight="1">
      <c r="A7" s="55">
        <v>2</v>
      </c>
      <c r="B7" s="24" t="s">
        <v>395</v>
      </c>
      <c r="C7" s="24" t="s">
        <v>396</v>
      </c>
      <c r="D7" s="24" t="s">
        <v>402</v>
      </c>
      <c r="E7" s="24" t="s">
        <v>398</v>
      </c>
      <c r="F7" s="25" t="s">
        <v>393</v>
      </c>
      <c r="G7" s="24">
        <v>5.1139999999999999</v>
      </c>
      <c r="H7" s="24">
        <v>5</v>
      </c>
      <c r="I7" s="24">
        <v>6</v>
      </c>
      <c r="J7" s="26">
        <v>81.599999999999994</v>
      </c>
      <c r="K7" s="26">
        <v>67</v>
      </c>
      <c r="L7" s="56"/>
    </row>
    <row r="8" spans="1:12" s="19" customFormat="1" ht="21" customHeight="1">
      <c r="A8" s="55">
        <v>3</v>
      </c>
      <c r="B8" s="24" t="s">
        <v>395</v>
      </c>
      <c r="C8" s="24" t="s">
        <v>396</v>
      </c>
      <c r="D8" s="24" t="s">
        <v>402</v>
      </c>
      <c r="E8" s="24" t="s">
        <v>399</v>
      </c>
      <c r="F8" s="25" t="s">
        <v>394</v>
      </c>
      <c r="G8" s="24">
        <v>5.5129999999999999</v>
      </c>
      <c r="H8" s="24">
        <v>4.5</v>
      </c>
      <c r="I8" s="24" t="s">
        <v>18</v>
      </c>
      <c r="J8" s="26">
        <v>83.2</v>
      </c>
      <c r="K8" s="26">
        <v>72</v>
      </c>
      <c r="L8" s="56"/>
    </row>
    <row r="9" spans="1:12" s="19" customFormat="1" ht="21" customHeight="1">
      <c r="A9" s="55">
        <v>4</v>
      </c>
      <c r="B9" s="24" t="s">
        <v>395</v>
      </c>
      <c r="C9" s="24" t="s">
        <v>396</v>
      </c>
      <c r="D9" s="24" t="s">
        <v>403</v>
      </c>
      <c r="E9" s="24" t="s">
        <v>400</v>
      </c>
      <c r="F9" s="25" t="s">
        <v>19</v>
      </c>
      <c r="G9" s="24">
        <v>2</v>
      </c>
      <c r="H9" s="24">
        <v>5</v>
      </c>
      <c r="I9" s="24">
        <v>6</v>
      </c>
      <c r="J9" s="26">
        <v>50</v>
      </c>
      <c r="K9" s="26">
        <v>26</v>
      </c>
      <c r="L9" s="56"/>
    </row>
    <row r="10" spans="1:12" s="19" customFormat="1" ht="21" customHeight="1">
      <c r="A10" s="55">
        <v>5</v>
      </c>
      <c r="B10" s="24" t="s">
        <v>395</v>
      </c>
      <c r="C10" s="24" t="s">
        <v>396</v>
      </c>
      <c r="D10" s="24" t="s">
        <v>404</v>
      </c>
      <c r="E10" s="24" t="s">
        <v>509</v>
      </c>
      <c r="F10" s="25" t="s">
        <v>20</v>
      </c>
      <c r="G10" s="24">
        <v>4.5</v>
      </c>
      <c r="H10" s="24">
        <v>4.5</v>
      </c>
      <c r="I10" s="24">
        <v>5.5</v>
      </c>
      <c r="J10" s="26">
        <v>98</v>
      </c>
      <c r="K10" s="26">
        <v>59</v>
      </c>
      <c r="L10" s="56"/>
    </row>
    <row r="11" spans="1:12" s="30" customFormat="1" ht="21" customHeight="1">
      <c r="A11" s="70" t="s">
        <v>563</v>
      </c>
      <c r="B11" s="71"/>
      <c r="C11" s="71"/>
      <c r="D11" s="71"/>
      <c r="E11" s="71"/>
      <c r="F11" s="27"/>
      <c r="G11" s="28">
        <f t="shared" ref="G11:J11" si="1">SUM(G12:G63)</f>
        <v>210.964</v>
      </c>
      <c r="H11" s="28"/>
      <c r="I11" s="28"/>
      <c r="J11" s="29">
        <f t="shared" si="1"/>
        <v>8785.3249999999971</v>
      </c>
      <c r="K11" s="29">
        <f>SUM(K12:K63)</f>
        <v>2566</v>
      </c>
      <c r="L11" s="57"/>
    </row>
    <row r="12" spans="1:12" s="19" customFormat="1" ht="21" customHeight="1">
      <c r="A12" s="55">
        <v>1</v>
      </c>
      <c r="B12" s="24" t="s">
        <v>220</v>
      </c>
      <c r="C12" s="24" t="s">
        <v>221</v>
      </c>
      <c r="D12" s="24" t="s">
        <v>222</v>
      </c>
      <c r="E12" s="24" t="s">
        <v>405</v>
      </c>
      <c r="F12" s="25" t="s">
        <v>253</v>
      </c>
      <c r="G12" s="24">
        <v>0.78600000000000003</v>
      </c>
      <c r="H12" s="24">
        <v>4.5</v>
      </c>
      <c r="I12" s="24">
        <v>6</v>
      </c>
      <c r="J12" s="26">
        <v>36</v>
      </c>
      <c r="K12" s="26">
        <v>6</v>
      </c>
      <c r="L12" s="56"/>
    </row>
    <row r="13" spans="1:12" s="19" customFormat="1" ht="21" customHeight="1">
      <c r="A13" s="55">
        <v>2</v>
      </c>
      <c r="B13" s="24" t="s">
        <v>220</v>
      </c>
      <c r="C13" s="24" t="s">
        <v>221</v>
      </c>
      <c r="D13" s="24" t="s">
        <v>222</v>
      </c>
      <c r="E13" s="24" t="s">
        <v>528</v>
      </c>
      <c r="F13" s="25" t="s">
        <v>254</v>
      </c>
      <c r="G13" s="24">
        <v>3.0990000000000002</v>
      </c>
      <c r="H13" s="24">
        <v>6</v>
      </c>
      <c r="I13" s="24">
        <v>7</v>
      </c>
      <c r="J13" s="26">
        <v>170</v>
      </c>
      <c r="K13" s="26">
        <v>25</v>
      </c>
      <c r="L13" s="56"/>
    </row>
    <row r="14" spans="1:12" s="19" customFormat="1" ht="21" customHeight="1">
      <c r="A14" s="55">
        <v>3</v>
      </c>
      <c r="B14" s="24" t="s">
        <v>220</v>
      </c>
      <c r="C14" s="24" t="s">
        <v>221</v>
      </c>
      <c r="D14" s="24" t="s">
        <v>222</v>
      </c>
      <c r="E14" s="24" t="s">
        <v>406</v>
      </c>
      <c r="F14" s="25" t="s">
        <v>255</v>
      </c>
      <c r="G14" s="24">
        <v>2.431</v>
      </c>
      <c r="H14" s="24">
        <v>4.5</v>
      </c>
      <c r="I14" s="24">
        <v>5.5</v>
      </c>
      <c r="J14" s="26">
        <v>109</v>
      </c>
      <c r="K14" s="26">
        <v>20</v>
      </c>
      <c r="L14" s="56"/>
    </row>
    <row r="15" spans="1:12" s="19" customFormat="1" ht="21" customHeight="1">
      <c r="A15" s="55">
        <v>4</v>
      </c>
      <c r="B15" s="24" t="s">
        <v>220</v>
      </c>
      <c r="C15" s="24" t="s">
        <v>221</v>
      </c>
      <c r="D15" s="24" t="s">
        <v>222</v>
      </c>
      <c r="E15" s="24" t="s">
        <v>407</v>
      </c>
      <c r="F15" s="25" t="s">
        <v>256</v>
      </c>
      <c r="G15" s="24">
        <v>2.7109999999999999</v>
      </c>
      <c r="H15" s="24">
        <v>4.5</v>
      </c>
      <c r="I15" s="24">
        <v>5.5</v>
      </c>
      <c r="J15" s="26">
        <v>121</v>
      </c>
      <c r="K15" s="26">
        <v>22</v>
      </c>
      <c r="L15" s="56"/>
    </row>
    <row r="16" spans="1:12" s="19" customFormat="1" ht="21" customHeight="1">
      <c r="A16" s="55">
        <v>5</v>
      </c>
      <c r="B16" s="24" t="s">
        <v>220</v>
      </c>
      <c r="C16" s="24" t="s">
        <v>221</v>
      </c>
      <c r="D16" s="24" t="s">
        <v>223</v>
      </c>
      <c r="E16" s="24" t="s">
        <v>523</v>
      </c>
      <c r="F16" s="25" t="s">
        <v>257</v>
      </c>
      <c r="G16" s="24">
        <v>1</v>
      </c>
      <c r="H16" s="24">
        <v>4.5</v>
      </c>
      <c r="I16" s="24">
        <v>5.5</v>
      </c>
      <c r="J16" s="26">
        <v>45</v>
      </c>
      <c r="K16" s="26">
        <v>8</v>
      </c>
      <c r="L16" s="56"/>
    </row>
    <row r="17" spans="1:12" s="19" customFormat="1" ht="21" customHeight="1">
      <c r="A17" s="55">
        <v>6</v>
      </c>
      <c r="B17" s="24" t="s">
        <v>220</v>
      </c>
      <c r="C17" s="24" t="s">
        <v>221</v>
      </c>
      <c r="D17" s="24" t="s">
        <v>223</v>
      </c>
      <c r="E17" s="24" t="s">
        <v>408</v>
      </c>
      <c r="F17" s="25" t="s">
        <v>258</v>
      </c>
      <c r="G17" s="24">
        <v>2.2759999999999998</v>
      </c>
      <c r="H17" s="24">
        <v>6</v>
      </c>
      <c r="I17" s="24">
        <v>7</v>
      </c>
      <c r="J17" s="26">
        <v>200</v>
      </c>
      <c r="K17" s="26">
        <v>18</v>
      </c>
      <c r="L17" s="56"/>
    </row>
    <row r="18" spans="1:12" s="19" customFormat="1" ht="21" customHeight="1">
      <c r="A18" s="55">
        <v>7</v>
      </c>
      <c r="B18" s="24" t="s">
        <v>220</v>
      </c>
      <c r="C18" s="24" t="s">
        <v>221</v>
      </c>
      <c r="D18" s="24" t="s">
        <v>224</v>
      </c>
      <c r="E18" s="24" t="s">
        <v>524</v>
      </c>
      <c r="F18" s="25" t="s">
        <v>259</v>
      </c>
      <c r="G18" s="24">
        <v>0.89700000000000002</v>
      </c>
      <c r="H18" s="24">
        <v>5</v>
      </c>
      <c r="I18" s="24">
        <v>5.5</v>
      </c>
      <c r="J18" s="26">
        <v>45</v>
      </c>
      <c r="K18" s="26">
        <v>7</v>
      </c>
      <c r="L18" s="56"/>
    </row>
    <row r="19" spans="1:12" s="19" customFormat="1" ht="21" customHeight="1">
      <c r="A19" s="55">
        <v>8</v>
      </c>
      <c r="B19" s="24" t="s">
        <v>220</v>
      </c>
      <c r="C19" s="24" t="s">
        <v>221</v>
      </c>
      <c r="D19" s="24" t="s">
        <v>227</v>
      </c>
      <c r="E19" s="24" t="s">
        <v>525</v>
      </c>
      <c r="F19" s="25" t="s">
        <v>260</v>
      </c>
      <c r="G19" s="24">
        <v>8.5120000000000005</v>
      </c>
      <c r="H19" s="24">
        <v>5</v>
      </c>
      <c r="I19" s="24">
        <v>6</v>
      </c>
      <c r="J19" s="26">
        <v>468</v>
      </c>
      <c r="K19" s="26">
        <v>68</v>
      </c>
      <c r="L19" s="56"/>
    </row>
    <row r="20" spans="1:12" s="19" customFormat="1" ht="21" customHeight="1">
      <c r="A20" s="55">
        <v>9</v>
      </c>
      <c r="B20" s="24" t="s">
        <v>220</v>
      </c>
      <c r="C20" s="24" t="s">
        <v>221</v>
      </c>
      <c r="D20" s="24" t="s">
        <v>227</v>
      </c>
      <c r="E20" s="24" t="s">
        <v>409</v>
      </c>
      <c r="F20" s="25" t="s">
        <v>261</v>
      </c>
      <c r="G20" s="24">
        <v>2.0299999999999998</v>
      </c>
      <c r="H20" s="24">
        <v>4.5</v>
      </c>
      <c r="I20" s="24">
        <v>5.5</v>
      </c>
      <c r="J20" s="26">
        <v>90</v>
      </c>
      <c r="K20" s="26">
        <v>16</v>
      </c>
      <c r="L20" s="56"/>
    </row>
    <row r="21" spans="1:12" s="19" customFormat="1" ht="21" customHeight="1">
      <c r="A21" s="55">
        <v>10</v>
      </c>
      <c r="B21" s="24" t="s">
        <v>220</v>
      </c>
      <c r="C21" s="24" t="s">
        <v>221</v>
      </c>
      <c r="D21" s="24" t="s">
        <v>225</v>
      </c>
      <c r="E21" s="24" t="s">
        <v>526</v>
      </c>
      <c r="F21" s="25" t="s">
        <v>262</v>
      </c>
      <c r="G21" s="24">
        <v>2.0779999999999998</v>
      </c>
      <c r="H21" s="24">
        <v>5</v>
      </c>
      <c r="I21" s="24">
        <v>5.5</v>
      </c>
      <c r="J21" s="26">
        <v>103.9</v>
      </c>
      <c r="K21" s="26">
        <v>17</v>
      </c>
      <c r="L21" s="56"/>
    </row>
    <row r="22" spans="1:12" s="19" customFormat="1" ht="21" customHeight="1">
      <c r="A22" s="55">
        <v>11</v>
      </c>
      <c r="B22" s="24" t="s">
        <v>220</v>
      </c>
      <c r="C22" s="24" t="s">
        <v>221</v>
      </c>
      <c r="D22" s="24" t="s">
        <v>225</v>
      </c>
      <c r="E22" s="24" t="s">
        <v>410</v>
      </c>
      <c r="F22" s="25" t="s">
        <v>263</v>
      </c>
      <c r="G22" s="24">
        <v>2.4830000000000001</v>
      </c>
      <c r="H22" s="24">
        <v>4.5</v>
      </c>
      <c r="I22" s="24">
        <v>5.5</v>
      </c>
      <c r="J22" s="26">
        <v>111</v>
      </c>
      <c r="K22" s="26">
        <v>20</v>
      </c>
      <c r="L22" s="56"/>
    </row>
    <row r="23" spans="1:12" s="19" customFormat="1" ht="21" customHeight="1">
      <c r="A23" s="55">
        <v>12</v>
      </c>
      <c r="B23" s="24" t="s">
        <v>220</v>
      </c>
      <c r="C23" s="24" t="s">
        <v>221</v>
      </c>
      <c r="D23" s="24" t="s">
        <v>225</v>
      </c>
      <c r="E23" s="24" t="s">
        <v>411</v>
      </c>
      <c r="F23" s="25" t="s">
        <v>264</v>
      </c>
      <c r="G23" s="24">
        <v>6.258</v>
      </c>
      <c r="H23" s="24">
        <v>5</v>
      </c>
      <c r="I23" s="24">
        <v>5.5</v>
      </c>
      <c r="J23" s="26">
        <v>312.89999999999998</v>
      </c>
      <c r="K23" s="26">
        <v>50</v>
      </c>
      <c r="L23" s="56"/>
    </row>
    <row r="24" spans="1:12" s="19" customFormat="1" ht="21" customHeight="1">
      <c r="A24" s="55">
        <v>13</v>
      </c>
      <c r="B24" s="24" t="s">
        <v>220</v>
      </c>
      <c r="C24" s="24" t="s">
        <v>221</v>
      </c>
      <c r="D24" s="24" t="s">
        <v>226</v>
      </c>
      <c r="E24" s="24" t="s">
        <v>527</v>
      </c>
      <c r="F24" s="25" t="s">
        <v>265</v>
      </c>
      <c r="G24" s="24">
        <v>1.1639999999999999</v>
      </c>
      <c r="H24" s="24">
        <v>4.5</v>
      </c>
      <c r="I24" s="24">
        <v>5.5</v>
      </c>
      <c r="J24" s="26">
        <v>53</v>
      </c>
      <c r="K24" s="26">
        <v>9</v>
      </c>
      <c r="L24" s="56"/>
    </row>
    <row r="25" spans="1:12" s="19" customFormat="1" ht="21" customHeight="1">
      <c r="A25" s="55">
        <v>14</v>
      </c>
      <c r="B25" s="24" t="s">
        <v>220</v>
      </c>
      <c r="C25" s="24" t="s">
        <v>228</v>
      </c>
      <c r="D25" s="24" t="s">
        <v>230</v>
      </c>
      <c r="E25" s="24" t="s">
        <v>412</v>
      </c>
      <c r="F25" s="25" t="s">
        <v>266</v>
      </c>
      <c r="G25" s="24">
        <v>0.39800000000000002</v>
      </c>
      <c r="H25" s="24">
        <v>4.5</v>
      </c>
      <c r="I25" s="24">
        <v>5.5</v>
      </c>
      <c r="J25" s="26">
        <v>12</v>
      </c>
      <c r="K25" s="26">
        <v>5</v>
      </c>
      <c r="L25" s="56"/>
    </row>
    <row r="26" spans="1:12" s="19" customFormat="1" ht="21" customHeight="1">
      <c r="A26" s="55">
        <v>15</v>
      </c>
      <c r="B26" s="24" t="s">
        <v>220</v>
      </c>
      <c r="C26" s="24" t="s">
        <v>228</v>
      </c>
      <c r="D26" s="24" t="s">
        <v>230</v>
      </c>
      <c r="E26" s="24" t="s">
        <v>529</v>
      </c>
      <c r="F26" s="25" t="s">
        <v>267</v>
      </c>
      <c r="G26" s="24">
        <v>3</v>
      </c>
      <c r="H26" s="24">
        <v>4.5</v>
      </c>
      <c r="I26" s="24">
        <v>5.5</v>
      </c>
      <c r="J26" s="26">
        <v>90</v>
      </c>
      <c r="K26" s="26">
        <v>39</v>
      </c>
      <c r="L26" s="56"/>
    </row>
    <row r="27" spans="1:12" s="19" customFormat="1" ht="21" customHeight="1">
      <c r="A27" s="55">
        <v>16</v>
      </c>
      <c r="B27" s="24" t="s">
        <v>220</v>
      </c>
      <c r="C27" s="24" t="s">
        <v>228</v>
      </c>
      <c r="D27" s="24" t="s">
        <v>230</v>
      </c>
      <c r="E27" s="24" t="s">
        <v>530</v>
      </c>
      <c r="F27" s="25" t="s">
        <v>268</v>
      </c>
      <c r="G27" s="24">
        <v>2.609</v>
      </c>
      <c r="H27" s="24">
        <v>4.5</v>
      </c>
      <c r="I27" s="24">
        <v>5.5</v>
      </c>
      <c r="J27" s="26">
        <v>78.3</v>
      </c>
      <c r="K27" s="26">
        <v>34</v>
      </c>
      <c r="L27" s="56"/>
    </row>
    <row r="28" spans="1:12" s="19" customFormat="1" ht="21" customHeight="1">
      <c r="A28" s="55">
        <v>17</v>
      </c>
      <c r="B28" s="24" t="s">
        <v>220</v>
      </c>
      <c r="C28" s="24" t="s">
        <v>228</v>
      </c>
      <c r="D28" s="24" t="s">
        <v>269</v>
      </c>
      <c r="E28" s="24" t="s">
        <v>487</v>
      </c>
      <c r="F28" s="25" t="s">
        <v>270</v>
      </c>
      <c r="G28" s="24">
        <v>5.6440000000000001</v>
      </c>
      <c r="H28" s="24">
        <v>4.5</v>
      </c>
      <c r="I28" s="24">
        <v>5.5</v>
      </c>
      <c r="J28" s="26">
        <v>169.32</v>
      </c>
      <c r="K28" s="26">
        <v>73</v>
      </c>
      <c r="L28" s="56"/>
    </row>
    <row r="29" spans="1:12" s="19" customFormat="1" ht="21" customHeight="1">
      <c r="A29" s="55">
        <v>18</v>
      </c>
      <c r="B29" s="24" t="s">
        <v>220</v>
      </c>
      <c r="C29" s="24" t="s">
        <v>228</v>
      </c>
      <c r="D29" s="24" t="s">
        <v>229</v>
      </c>
      <c r="E29" s="24" t="s">
        <v>413</v>
      </c>
      <c r="F29" s="25" t="s">
        <v>271</v>
      </c>
      <c r="G29" s="24">
        <v>5.2080000000000002</v>
      </c>
      <c r="H29" s="24">
        <v>4.5</v>
      </c>
      <c r="I29" s="24">
        <v>5.5</v>
      </c>
      <c r="J29" s="26">
        <v>156.24</v>
      </c>
      <c r="K29" s="26">
        <v>68</v>
      </c>
      <c r="L29" s="56"/>
    </row>
    <row r="30" spans="1:12" s="19" customFormat="1" ht="21" customHeight="1">
      <c r="A30" s="55">
        <v>19</v>
      </c>
      <c r="B30" s="24" t="s">
        <v>220</v>
      </c>
      <c r="C30" s="24" t="s">
        <v>228</v>
      </c>
      <c r="D30" s="24" t="s">
        <v>229</v>
      </c>
      <c r="E30" s="24" t="s">
        <v>531</v>
      </c>
      <c r="F30" s="25" t="s">
        <v>272</v>
      </c>
      <c r="G30" s="24">
        <v>1.0109999999999999</v>
      </c>
      <c r="H30" s="24">
        <v>4.5</v>
      </c>
      <c r="I30" s="24">
        <v>5.5</v>
      </c>
      <c r="J30" s="26">
        <v>30.33</v>
      </c>
      <c r="K30" s="26">
        <v>13</v>
      </c>
      <c r="L30" s="56"/>
    </row>
    <row r="31" spans="1:12" s="19" customFormat="1" ht="21" customHeight="1">
      <c r="A31" s="55">
        <v>20</v>
      </c>
      <c r="B31" s="24" t="s">
        <v>220</v>
      </c>
      <c r="C31" s="24" t="s">
        <v>228</v>
      </c>
      <c r="D31" s="24" t="s">
        <v>273</v>
      </c>
      <c r="E31" s="24" t="s">
        <v>414</v>
      </c>
      <c r="F31" s="25" t="s">
        <v>274</v>
      </c>
      <c r="G31" s="24">
        <v>1.302</v>
      </c>
      <c r="H31" s="24">
        <v>4.5</v>
      </c>
      <c r="I31" s="24">
        <v>5.5</v>
      </c>
      <c r="J31" s="26">
        <v>39.06</v>
      </c>
      <c r="K31" s="26">
        <v>17</v>
      </c>
      <c r="L31" s="56"/>
    </row>
    <row r="32" spans="1:12" s="19" customFormat="1" ht="21" customHeight="1">
      <c r="A32" s="55">
        <v>21</v>
      </c>
      <c r="B32" s="24" t="s">
        <v>220</v>
      </c>
      <c r="C32" s="24" t="s">
        <v>228</v>
      </c>
      <c r="D32" s="24" t="s">
        <v>231</v>
      </c>
      <c r="E32" s="24" t="s">
        <v>415</v>
      </c>
      <c r="F32" s="25" t="s">
        <v>275</v>
      </c>
      <c r="G32" s="24">
        <v>13.428000000000001</v>
      </c>
      <c r="H32" s="24">
        <v>4.5</v>
      </c>
      <c r="I32" s="24">
        <v>5.5</v>
      </c>
      <c r="J32" s="26">
        <v>402.9</v>
      </c>
      <c r="K32" s="26">
        <v>175</v>
      </c>
      <c r="L32" s="56"/>
    </row>
    <row r="33" spans="1:12" s="19" customFormat="1" ht="21" customHeight="1">
      <c r="A33" s="55">
        <v>22</v>
      </c>
      <c r="B33" s="24" t="s">
        <v>220</v>
      </c>
      <c r="C33" s="24" t="s">
        <v>228</v>
      </c>
      <c r="D33" s="24" t="s">
        <v>231</v>
      </c>
      <c r="E33" s="24" t="s">
        <v>416</v>
      </c>
      <c r="F33" s="25" t="s">
        <v>276</v>
      </c>
      <c r="G33" s="24">
        <v>5</v>
      </c>
      <c r="H33" s="24">
        <v>4.5</v>
      </c>
      <c r="I33" s="24">
        <v>5.5</v>
      </c>
      <c r="J33" s="26">
        <v>150</v>
      </c>
      <c r="K33" s="26">
        <v>65</v>
      </c>
      <c r="L33" s="56"/>
    </row>
    <row r="34" spans="1:12" s="19" customFormat="1" ht="21" customHeight="1">
      <c r="A34" s="55">
        <v>23</v>
      </c>
      <c r="B34" s="24" t="s">
        <v>220</v>
      </c>
      <c r="C34" s="24" t="s">
        <v>228</v>
      </c>
      <c r="D34" s="24" t="s">
        <v>232</v>
      </c>
      <c r="E34" s="24" t="s">
        <v>417</v>
      </c>
      <c r="F34" s="25" t="s">
        <v>277</v>
      </c>
      <c r="G34" s="24">
        <v>7.9930000000000003</v>
      </c>
      <c r="H34" s="24">
        <v>4.5</v>
      </c>
      <c r="I34" s="24">
        <v>5.5</v>
      </c>
      <c r="J34" s="26">
        <v>240</v>
      </c>
      <c r="K34" s="26">
        <v>104</v>
      </c>
      <c r="L34" s="56"/>
    </row>
    <row r="35" spans="1:12" s="19" customFormat="1" ht="21" customHeight="1">
      <c r="A35" s="55">
        <v>24</v>
      </c>
      <c r="B35" s="24" t="s">
        <v>220</v>
      </c>
      <c r="C35" s="24" t="s">
        <v>233</v>
      </c>
      <c r="D35" s="24" t="s">
        <v>234</v>
      </c>
      <c r="E35" s="24" t="s">
        <v>532</v>
      </c>
      <c r="F35" s="25" t="s">
        <v>278</v>
      </c>
      <c r="G35" s="24">
        <v>1.137</v>
      </c>
      <c r="H35" s="24">
        <v>4.5</v>
      </c>
      <c r="I35" s="24">
        <v>5.5</v>
      </c>
      <c r="J35" s="26">
        <v>17.100000000000001</v>
      </c>
      <c r="K35" s="26">
        <v>15</v>
      </c>
      <c r="L35" s="56"/>
    </row>
    <row r="36" spans="1:12" s="19" customFormat="1" ht="21" customHeight="1">
      <c r="A36" s="55">
        <v>25</v>
      </c>
      <c r="B36" s="24" t="s">
        <v>220</v>
      </c>
      <c r="C36" s="24" t="s">
        <v>233</v>
      </c>
      <c r="D36" s="24" t="s">
        <v>279</v>
      </c>
      <c r="E36" s="24" t="s">
        <v>533</v>
      </c>
      <c r="F36" s="25" t="s">
        <v>280</v>
      </c>
      <c r="G36" s="24">
        <v>2.38</v>
      </c>
      <c r="H36" s="24">
        <v>4.5</v>
      </c>
      <c r="I36" s="24">
        <v>5.5</v>
      </c>
      <c r="J36" s="26">
        <v>35.700000000000003</v>
      </c>
      <c r="K36" s="26">
        <v>31</v>
      </c>
      <c r="L36" s="56"/>
    </row>
    <row r="37" spans="1:12" s="19" customFormat="1" ht="21" customHeight="1">
      <c r="A37" s="55">
        <v>26</v>
      </c>
      <c r="B37" s="24" t="s">
        <v>220</v>
      </c>
      <c r="C37" s="24" t="s">
        <v>235</v>
      </c>
      <c r="D37" s="24" t="s">
        <v>236</v>
      </c>
      <c r="E37" s="24" t="s">
        <v>418</v>
      </c>
      <c r="F37" s="25" t="s">
        <v>281</v>
      </c>
      <c r="G37" s="24">
        <v>2.786</v>
      </c>
      <c r="H37" s="24">
        <v>4.5</v>
      </c>
      <c r="I37" s="24">
        <v>5.5</v>
      </c>
      <c r="J37" s="26">
        <v>99.32</v>
      </c>
      <c r="K37" s="26">
        <v>36</v>
      </c>
      <c r="L37" s="56"/>
    </row>
    <row r="38" spans="1:12" s="19" customFormat="1" ht="21" customHeight="1">
      <c r="A38" s="55">
        <v>27</v>
      </c>
      <c r="B38" s="24" t="s">
        <v>220</v>
      </c>
      <c r="C38" s="24" t="s">
        <v>235</v>
      </c>
      <c r="D38" s="24" t="s">
        <v>241</v>
      </c>
      <c r="E38" s="24" t="s">
        <v>419</v>
      </c>
      <c r="F38" s="25" t="s">
        <v>282</v>
      </c>
      <c r="G38" s="24">
        <v>4.0430000000000001</v>
      </c>
      <c r="H38" s="24">
        <v>5</v>
      </c>
      <c r="I38" s="24">
        <v>6</v>
      </c>
      <c r="J38" s="26">
        <v>202.15</v>
      </c>
      <c r="K38" s="26">
        <v>53</v>
      </c>
      <c r="L38" s="56"/>
    </row>
    <row r="39" spans="1:12" s="19" customFormat="1" ht="21" customHeight="1">
      <c r="A39" s="55">
        <v>28</v>
      </c>
      <c r="B39" s="24" t="s">
        <v>220</v>
      </c>
      <c r="C39" s="24" t="s">
        <v>235</v>
      </c>
      <c r="D39" s="24" t="s">
        <v>237</v>
      </c>
      <c r="E39" s="24" t="s">
        <v>510</v>
      </c>
      <c r="F39" s="25" t="s">
        <v>283</v>
      </c>
      <c r="G39" s="24">
        <v>2.851</v>
      </c>
      <c r="H39" s="24">
        <v>4.5</v>
      </c>
      <c r="I39" s="24">
        <v>5.5</v>
      </c>
      <c r="J39" s="26">
        <v>114.04</v>
      </c>
      <c r="K39" s="26">
        <v>37</v>
      </c>
      <c r="L39" s="56"/>
    </row>
    <row r="40" spans="1:12" s="19" customFormat="1" ht="21" customHeight="1">
      <c r="A40" s="55">
        <v>29</v>
      </c>
      <c r="B40" s="24" t="s">
        <v>220</v>
      </c>
      <c r="C40" s="24" t="s">
        <v>235</v>
      </c>
      <c r="D40" s="24" t="s">
        <v>237</v>
      </c>
      <c r="E40" s="24" t="s">
        <v>511</v>
      </c>
      <c r="F40" s="25" t="s">
        <v>284</v>
      </c>
      <c r="G40" s="24">
        <v>1.532</v>
      </c>
      <c r="H40" s="24">
        <v>6</v>
      </c>
      <c r="I40" s="24">
        <v>7</v>
      </c>
      <c r="J40" s="26">
        <v>91.92</v>
      </c>
      <c r="K40" s="26">
        <v>20</v>
      </c>
      <c r="L40" s="56"/>
    </row>
    <row r="41" spans="1:12" s="19" customFormat="1" ht="21" customHeight="1">
      <c r="A41" s="55">
        <v>30</v>
      </c>
      <c r="B41" s="24" t="s">
        <v>220</v>
      </c>
      <c r="C41" s="24" t="s">
        <v>235</v>
      </c>
      <c r="D41" s="24" t="s">
        <v>238</v>
      </c>
      <c r="E41" s="24" t="s">
        <v>420</v>
      </c>
      <c r="F41" s="25" t="s">
        <v>285</v>
      </c>
      <c r="G41" s="24">
        <v>6.992</v>
      </c>
      <c r="H41" s="24">
        <v>6.5</v>
      </c>
      <c r="I41" s="24">
        <v>7.5</v>
      </c>
      <c r="J41" s="26">
        <v>805.59</v>
      </c>
      <c r="K41" s="26">
        <v>91</v>
      </c>
      <c r="L41" s="56"/>
    </row>
    <row r="42" spans="1:12" s="19" customFormat="1" ht="21" customHeight="1">
      <c r="A42" s="55">
        <v>31</v>
      </c>
      <c r="B42" s="24" t="s">
        <v>220</v>
      </c>
      <c r="C42" s="24" t="s">
        <v>235</v>
      </c>
      <c r="D42" s="24" t="s">
        <v>239</v>
      </c>
      <c r="E42" s="24" t="s">
        <v>421</v>
      </c>
      <c r="F42" s="25" t="s">
        <v>286</v>
      </c>
      <c r="G42" s="24">
        <v>5.2539999999999996</v>
      </c>
      <c r="H42" s="24">
        <v>4.5</v>
      </c>
      <c r="I42" s="24">
        <v>5.5</v>
      </c>
      <c r="J42" s="26">
        <v>210.16</v>
      </c>
      <c r="K42" s="26">
        <v>68</v>
      </c>
      <c r="L42" s="56"/>
    </row>
    <row r="43" spans="1:12" s="19" customFormat="1" ht="21" customHeight="1">
      <c r="A43" s="55">
        <v>32</v>
      </c>
      <c r="B43" s="24" t="s">
        <v>220</v>
      </c>
      <c r="C43" s="24" t="s">
        <v>235</v>
      </c>
      <c r="D43" s="24" t="s">
        <v>240</v>
      </c>
      <c r="E43" s="24" t="s">
        <v>422</v>
      </c>
      <c r="F43" s="25" t="s">
        <v>287</v>
      </c>
      <c r="G43" s="24">
        <v>4.1440000000000001</v>
      </c>
      <c r="H43" s="24">
        <v>4.5</v>
      </c>
      <c r="I43" s="24">
        <v>5.5</v>
      </c>
      <c r="J43" s="26">
        <v>657.48</v>
      </c>
      <c r="K43" s="26">
        <v>54</v>
      </c>
      <c r="L43" s="56"/>
    </row>
    <row r="44" spans="1:12" s="19" customFormat="1" ht="21" customHeight="1">
      <c r="A44" s="55">
        <v>33</v>
      </c>
      <c r="B44" s="24" t="s">
        <v>220</v>
      </c>
      <c r="C44" s="24" t="s">
        <v>235</v>
      </c>
      <c r="D44" s="24" t="s">
        <v>240</v>
      </c>
      <c r="E44" s="24" t="s">
        <v>423</v>
      </c>
      <c r="F44" s="25" t="s">
        <v>288</v>
      </c>
      <c r="G44" s="24">
        <v>5.6210000000000004</v>
      </c>
      <c r="H44" s="24">
        <v>4.5</v>
      </c>
      <c r="I44" s="24">
        <v>5.5</v>
      </c>
      <c r="J44" s="26">
        <v>281.05</v>
      </c>
      <c r="K44" s="26">
        <v>73</v>
      </c>
      <c r="L44" s="56"/>
    </row>
    <row r="45" spans="1:12" s="19" customFormat="1" ht="21" customHeight="1">
      <c r="A45" s="55">
        <v>34</v>
      </c>
      <c r="B45" s="24" t="s">
        <v>220</v>
      </c>
      <c r="C45" s="24" t="s">
        <v>235</v>
      </c>
      <c r="D45" s="24" t="s">
        <v>242</v>
      </c>
      <c r="E45" s="24" t="s">
        <v>424</v>
      </c>
      <c r="F45" s="25" t="s">
        <v>289</v>
      </c>
      <c r="G45" s="24">
        <v>3.9590000000000001</v>
      </c>
      <c r="H45" s="24">
        <v>4.5</v>
      </c>
      <c r="I45" s="24">
        <v>5.5</v>
      </c>
      <c r="J45" s="26">
        <v>158.36000000000001</v>
      </c>
      <c r="K45" s="26">
        <v>52</v>
      </c>
      <c r="L45" s="56"/>
    </row>
    <row r="46" spans="1:12" s="19" customFormat="1" ht="21" customHeight="1">
      <c r="A46" s="55">
        <v>35</v>
      </c>
      <c r="B46" s="24" t="s">
        <v>220</v>
      </c>
      <c r="C46" s="31" t="s">
        <v>235</v>
      </c>
      <c r="D46" s="31" t="s">
        <v>290</v>
      </c>
      <c r="E46" s="31" t="s">
        <v>425</v>
      </c>
      <c r="F46" s="32" t="s">
        <v>291</v>
      </c>
      <c r="G46" s="31">
        <v>5</v>
      </c>
      <c r="H46" s="31">
        <v>5</v>
      </c>
      <c r="I46" s="31">
        <v>6</v>
      </c>
      <c r="J46" s="33">
        <v>200</v>
      </c>
      <c r="K46" s="26">
        <v>65</v>
      </c>
      <c r="L46" s="56"/>
    </row>
    <row r="47" spans="1:12" s="19" customFormat="1" ht="21" customHeight="1">
      <c r="A47" s="55">
        <v>36</v>
      </c>
      <c r="B47" s="24" t="s">
        <v>220</v>
      </c>
      <c r="C47" s="24" t="s">
        <v>235</v>
      </c>
      <c r="D47" s="24" t="s">
        <v>243</v>
      </c>
      <c r="E47" s="24" t="s">
        <v>426</v>
      </c>
      <c r="F47" s="25" t="s">
        <v>292</v>
      </c>
      <c r="G47" s="24">
        <v>4.077</v>
      </c>
      <c r="H47" s="24">
        <v>4.5</v>
      </c>
      <c r="I47" s="24">
        <v>5.5</v>
      </c>
      <c r="J47" s="26">
        <v>288.04000000000002</v>
      </c>
      <c r="K47" s="26">
        <v>53</v>
      </c>
      <c r="L47" s="56"/>
    </row>
    <row r="48" spans="1:12" s="19" customFormat="1" ht="21" customHeight="1">
      <c r="A48" s="55">
        <v>37</v>
      </c>
      <c r="B48" s="24" t="s">
        <v>220</v>
      </c>
      <c r="C48" s="24" t="s">
        <v>235</v>
      </c>
      <c r="D48" s="24" t="s">
        <v>244</v>
      </c>
      <c r="E48" s="24" t="s">
        <v>508</v>
      </c>
      <c r="F48" s="25" t="s">
        <v>293</v>
      </c>
      <c r="G48" s="24">
        <v>4.407</v>
      </c>
      <c r="H48" s="24">
        <v>5</v>
      </c>
      <c r="I48" s="24">
        <v>6</v>
      </c>
      <c r="J48" s="26">
        <v>160</v>
      </c>
      <c r="K48" s="26">
        <v>57</v>
      </c>
      <c r="L48" s="56"/>
    </row>
    <row r="49" spans="1:12" s="19" customFormat="1" ht="21" customHeight="1">
      <c r="A49" s="55">
        <v>38</v>
      </c>
      <c r="B49" s="24" t="s">
        <v>220</v>
      </c>
      <c r="C49" s="24" t="s">
        <v>235</v>
      </c>
      <c r="D49" s="24" t="s">
        <v>294</v>
      </c>
      <c r="E49" s="24" t="s">
        <v>427</v>
      </c>
      <c r="F49" s="25" t="s">
        <v>295</v>
      </c>
      <c r="G49" s="24">
        <v>3.6920000000000002</v>
      </c>
      <c r="H49" s="24">
        <v>5</v>
      </c>
      <c r="I49" s="24">
        <v>6</v>
      </c>
      <c r="J49" s="26">
        <v>529.62</v>
      </c>
      <c r="K49" s="26">
        <v>48</v>
      </c>
      <c r="L49" s="56"/>
    </row>
    <row r="50" spans="1:12" s="19" customFormat="1" ht="21" customHeight="1">
      <c r="A50" s="55">
        <v>39</v>
      </c>
      <c r="B50" s="24" t="s">
        <v>220</v>
      </c>
      <c r="C50" s="24" t="s">
        <v>235</v>
      </c>
      <c r="D50" s="24" t="s">
        <v>245</v>
      </c>
      <c r="E50" s="24" t="s">
        <v>507</v>
      </c>
      <c r="F50" s="25" t="s">
        <v>296</v>
      </c>
      <c r="G50" s="24">
        <v>2.8959999999999999</v>
      </c>
      <c r="H50" s="24">
        <v>4.5</v>
      </c>
      <c r="I50" s="24">
        <v>5.5</v>
      </c>
      <c r="J50" s="26">
        <v>144.80000000000001</v>
      </c>
      <c r="K50" s="26">
        <v>38</v>
      </c>
      <c r="L50" s="56"/>
    </row>
    <row r="51" spans="1:12" s="19" customFormat="1" ht="21" customHeight="1">
      <c r="A51" s="55">
        <v>40</v>
      </c>
      <c r="B51" s="24" t="s">
        <v>220</v>
      </c>
      <c r="C51" s="24" t="s">
        <v>235</v>
      </c>
      <c r="D51" s="24" t="s">
        <v>297</v>
      </c>
      <c r="E51" s="24" t="s">
        <v>428</v>
      </c>
      <c r="F51" s="25" t="s">
        <v>298</v>
      </c>
      <c r="G51" s="24">
        <v>7.3310000000000004</v>
      </c>
      <c r="H51" s="24">
        <v>6</v>
      </c>
      <c r="I51" s="24">
        <v>7</v>
      </c>
      <c r="J51" s="26">
        <v>293</v>
      </c>
      <c r="K51" s="26">
        <v>95</v>
      </c>
      <c r="L51" s="56"/>
    </row>
    <row r="52" spans="1:12" s="19" customFormat="1" ht="21" customHeight="1">
      <c r="A52" s="55">
        <v>41</v>
      </c>
      <c r="B52" s="24" t="s">
        <v>220</v>
      </c>
      <c r="C52" s="24" t="s">
        <v>246</v>
      </c>
      <c r="D52" s="24" t="s">
        <v>299</v>
      </c>
      <c r="E52" s="24" t="s">
        <v>512</v>
      </c>
      <c r="F52" s="25" t="s">
        <v>300</v>
      </c>
      <c r="G52" s="24">
        <v>1.1120000000000001</v>
      </c>
      <c r="H52" s="24">
        <v>5</v>
      </c>
      <c r="I52" s="24">
        <v>6</v>
      </c>
      <c r="J52" s="26">
        <v>22.24</v>
      </c>
      <c r="K52" s="26">
        <v>15</v>
      </c>
      <c r="L52" s="56"/>
    </row>
    <row r="53" spans="1:12" s="19" customFormat="1" ht="21" customHeight="1">
      <c r="A53" s="55">
        <v>42</v>
      </c>
      <c r="B53" s="24" t="s">
        <v>220</v>
      </c>
      <c r="C53" s="24" t="s">
        <v>246</v>
      </c>
      <c r="D53" s="24" t="s">
        <v>247</v>
      </c>
      <c r="E53" s="24" t="s">
        <v>513</v>
      </c>
      <c r="F53" s="25" t="s">
        <v>301</v>
      </c>
      <c r="G53" s="24">
        <v>4.2539999999999996</v>
      </c>
      <c r="H53" s="24">
        <v>4.5</v>
      </c>
      <c r="I53" s="24">
        <v>5.5</v>
      </c>
      <c r="J53" s="26">
        <v>85.08</v>
      </c>
      <c r="K53" s="26">
        <v>55</v>
      </c>
      <c r="L53" s="56"/>
    </row>
    <row r="54" spans="1:12" s="19" customFormat="1" ht="21" customHeight="1">
      <c r="A54" s="55">
        <v>43</v>
      </c>
      <c r="B54" s="24" t="s">
        <v>220</v>
      </c>
      <c r="C54" s="24" t="s">
        <v>246</v>
      </c>
      <c r="D54" s="24" t="s">
        <v>250</v>
      </c>
      <c r="E54" s="24" t="s">
        <v>514</v>
      </c>
      <c r="F54" s="25" t="s">
        <v>302</v>
      </c>
      <c r="G54" s="24">
        <v>10.481</v>
      </c>
      <c r="H54" s="24" t="s">
        <v>13</v>
      </c>
      <c r="I54" s="24" t="s">
        <v>16</v>
      </c>
      <c r="J54" s="26">
        <v>209.62</v>
      </c>
      <c r="K54" s="26">
        <v>136</v>
      </c>
      <c r="L54" s="56"/>
    </row>
    <row r="55" spans="1:12" s="19" customFormat="1" ht="21" customHeight="1">
      <c r="A55" s="55">
        <v>44</v>
      </c>
      <c r="B55" s="24" t="s">
        <v>220</v>
      </c>
      <c r="C55" s="24" t="s">
        <v>246</v>
      </c>
      <c r="D55" s="24" t="s">
        <v>303</v>
      </c>
      <c r="E55" s="24" t="s">
        <v>515</v>
      </c>
      <c r="F55" s="25" t="s">
        <v>304</v>
      </c>
      <c r="G55" s="24">
        <v>4.7110000000000003</v>
      </c>
      <c r="H55" s="24">
        <v>5</v>
      </c>
      <c r="I55" s="24">
        <v>6</v>
      </c>
      <c r="J55" s="26">
        <v>131.53</v>
      </c>
      <c r="K55" s="26">
        <v>61</v>
      </c>
      <c r="L55" s="56"/>
    </row>
    <row r="56" spans="1:12" s="19" customFormat="1" ht="21" customHeight="1">
      <c r="A56" s="55">
        <v>45</v>
      </c>
      <c r="B56" s="24" t="s">
        <v>220</v>
      </c>
      <c r="C56" s="24" t="s">
        <v>246</v>
      </c>
      <c r="D56" s="24" t="s">
        <v>252</v>
      </c>
      <c r="E56" s="24" t="s">
        <v>516</v>
      </c>
      <c r="F56" s="25" t="s">
        <v>305</v>
      </c>
      <c r="G56" s="24">
        <v>2.5329999999999999</v>
      </c>
      <c r="H56" s="24">
        <v>4.5</v>
      </c>
      <c r="I56" s="24">
        <v>5.5</v>
      </c>
      <c r="J56" s="26">
        <v>50.66</v>
      </c>
      <c r="K56" s="26">
        <v>33</v>
      </c>
      <c r="L56" s="56"/>
    </row>
    <row r="57" spans="1:12" s="19" customFormat="1" ht="21" customHeight="1">
      <c r="A57" s="55">
        <v>46</v>
      </c>
      <c r="B57" s="24" t="s">
        <v>220</v>
      </c>
      <c r="C57" s="24" t="s">
        <v>246</v>
      </c>
      <c r="D57" s="24" t="s">
        <v>251</v>
      </c>
      <c r="E57" s="24" t="s">
        <v>517</v>
      </c>
      <c r="F57" s="25" t="s">
        <v>306</v>
      </c>
      <c r="G57" s="24">
        <v>3.8410000000000002</v>
      </c>
      <c r="H57" s="24">
        <v>4.5</v>
      </c>
      <c r="I57" s="24">
        <v>5.5</v>
      </c>
      <c r="J57" s="26">
        <v>66.814999999999998</v>
      </c>
      <c r="K57" s="26">
        <v>50</v>
      </c>
      <c r="L57" s="56"/>
    </row>
    <row r="58" spans="1:12" s="19" customFormat="1" ht="21" customHeight="1">
      <c r="A58" s="55">
        <v>47</v>
      </c>
      <c r="B58" s="24" t="s">
        <v>220</v>
      </c>
      <c r="C58" s="24" t="s">
        <v>246</v>
      </c>
      <c r="D58" s="24" t="s">
        <v>307</v>
      </c>
      <c r="E58" s="24" t="s">
        <v>518</v>
      </c>
      <c r="F58" s="25" t="s">
        <v>308</v>
      </c>
      <c r="G58" s="24">
        <v>5.6230000000000002</v>
      </c>
      <c r="H58" s="24">
        <v>5</v>
      </c>
      <c r="I58" s="24">
        <v>6</v>
      </c>
      <c r="J58" s="26">
        <v>118.34</v>
      </c>
      <c r="K58" s="26">
        <v>73</v>
      </c>
      <c r="L58" s="56"/>
    </row>
    <row r="59" spans="1:12" s="19" customFormat="1" ht="21" customHeight="1">
      <c r="A59" s="55">
        <v>48</v>
      </c>
      <c r="B59" s="24" t="s">
        <v>220</v>
      </c>
      <c r="C59" s="24" t="s">
        <v>246</v>
      </c>
      <c r="D59" s="24" t="s">
        <v>307</v>
      </c>
      <c r="E59" s="24" t="s">
        <v>519</v>
      </c>
      <c r="F59" s="25" t="s">
        <v>309</v>
      </c>
      <c r="G59" s="24">
        <v>2.5</v>
      </c>
      <c r="H59" s="24">
        <v>5</v>
      </c>
      <c r="I59" s="24">
        <v>6</v>
      </c>
      <c r="J59" s="26">
        <v>50</v>
      </c>
      <c r="K59" s="26">
        <v>33</v>
      </c>
      <c r="L59" s="56"/>
    </row>
    <row r="60" spans="1:12" s="19" customFormat="1" ht="21" customHeight="1">
      <c r="A60" s="55">
        <v>49</v>
      </c>
      <c r="B60" s="24" t="s">
        <v>220</v>
      </c>
      <c r="C60" s="24" t="s">
        <v>246</v>
      </c>
      <c r="D60" s="24" t="s">
        <v>248</v>
      </c>
      <c r="E60" s="24" t="s">
        <v>520</v>
      </c>
      <c r="F60" s="25" t="s">
        <v>310</v>
      </c>
      <c r="G60" s="24">
        <v>1.1140000000000001</v>
      </c>
      <c r="H60" s="24">
        <v>5</v>
      </c>
      <c r="I60" s="24">
        <v>6</v>
      </c>
      <c r="J60" s="26">
        <v>22.26</v>
      </c>
      <c r="K60" s="26">
        <v>15</v>
      </c>
      <c r="L60" s="56"/>
    </row>
    <row r="61" spans="1:12" s="19" customFormat="1" ht="21" customHeight="1">
      <c r="A61" s="55">
        <v>50</v>
      </c>
      <c r="B61" s="24" t="s">
        <v>220</v>
      </c>
      <c r="C61" s="24" t="s">
        <v>246</v>
      </c>
      <c r="D61" s="24" t="s">
        <v>248</v>
      </c>
      <c r="E61" s="24" t="s">
        <v>521</v>
      </c>
      <c r="F61" s="25" t="s">
        <v>311</v>
      </c>
      <c r="G61" s="24">
        <v>7.5979999999999999</v>
      </c>
      <c r="H61" s="24">
        <v>5</v>
      </c>
      <c r="I61" s="24">
        <v>6</v>
      </c>
      <c r="J61" s="26">
        <v>151.96</v>
      </c>
      <c r="K61" s="26">
        <v>99</v>
      </c>
      <c r="L61" s="56"/>
    </row>
    <row r="62" spans="1:12" s="19" customFormat="1" ht="21" customHeight="1">
      <c r="A62" s="55">
        <v>51</v>
      </c>
      <c r="B62" s="24" t="s">
        <v>220</v>
      </c>
      <c r="C62" s="24" t="s">
        <v>246</v>
      </c>
      <c r="D62" s="24" t="s">
        <v>248</v>
      </c>
      <c r="E62" s="24" t="s">
        <v>522</v>
      </c>
      <c r="F62" s="25" t="s">
        <v>312</v>
      </c>
      <c r="G62" s="24">
        <v>2.536</v>
      </c>
      <c r="H62" s="24">
        <v>5</v>
      </c>
      <c r="I62" s="24">
        <v>6</v>
      </c>
      <c r="J62" s="26">
        <v>50.72</v>
      </c>
      <c r="K62" s="26">
        <v>33</v>
      </c>
      <c r="L62" s="56"/>
    </row>
    <row r="63" spans="1:12" s="19" customFormat="1" ht="21" customHeight="1">
      <c r="A63" s="55">
        <v>52</v>
      </c>
      <c r="B63" s="24" t="s">
        <v>220</v>
      </c>
      <c r="C63" s="24" t="s">
        <v>246</v>
      </c>
      <c r="D63" s="24" t="s">
        <v>249</v>
      </c>
      <c r="E63" s="24" t="s">
        <v>429</v>
      </c>
      <c r="F63" s="25" t="s">
        <v>313</v>
      </c>
      <c r="G63" s="24">
        <v>15.241</v>
      </c>
      <c r="H63" s="24" t="s">
        <v>13</v>
      </c>
      <c r="I63" s="24" t="s">
        <v>16</v>
      </c>
      <c r="J63" s="26">
        <v>304.82</v>
      </c>
      <c r="K63" s="26">
        <v>198</v>
      </c>
      <c r="L63" s="56"/>
    </row>
    <row r="64" spans="1:12" s="35" customFormat="1" ht="21" customHeight="1">
      <c r="A64" s="70" t="s">
        <v>564</v>
      </c>
      <c r="B64" s="71"/>
      <c r="C64" s="71"/>
      <c r="D64" s="71"/>
      <c r="E64" s="71"/>
      <c r="F64" s="20"/>
      <c r="G64" s="28">
        <f t="shared" ref="G64:J64" si="2">SUM(G65:G69)</f>
        <v>14.632999999999999</v>
      </c>
      <c r="H64" s="28"/>
      <c r="I64" s="28"/>
      <c r="J64" s="29">
        <f t="shared" si="2"/>
        <v>630.31999999999994</v>
      </c>
      <c r="K64" s="29">
        <f>SUM(K65:K69)</f>
        <v>137</v>
      </c>
      <c r="L64" s="58"/>
    </row>
    <row r="65" spans="1:12" s="12" customFormat="1" ht="21" customHeight="1">
      <c r="A65" s="59">
        <v>1</v>
      </c>
      <c r="B65" s="11" t="s">
        <v>21</v>
      </c>
      <c r="C65" s="11" t="s">
        <v>22</v>
      </c>
      <c r="D65" s="11" t="s">
        <v>23</v>
      </c>
      <c r="E65" s="11" t="s">
        <v>496</v>
      </c>
      <c r="F65" s="14" t="s">
        <v>24</v>
      </c>
      <c r="G65" s="11">
        <v>3</v>
      </c>
      <c r="H65" s="11">
        <v>4.5</v>
      </c>
      <c r="I65" s="11">
        <v>5.5</v>
      </c>
      <c r="J65" s="17">
        <v>90</v>
      </c>
      <c r="K65" s="26">
        <v>39</v>
      </c>
      <c r="L65" s="60"/>
    </row>
    <row r="66" spans="1:12" s="12" customFormat="1" ht="21" customHeight="1">
      <c r="A66" s="59">
        <v>2</v>
      </c>
      <c r="B66" s="11" t="s">
        <v>21</v>
      </c>
      <c r="C66" s="11" t="s">
        <v>22</v>
      </c>
      <c r="D66" s="11" t="s">
        <v>27</v>
      </c>
      <c r="E66" s="11" t="s">
        <v>497</v>
      </c>
      <c r="F66" s="14" t="s">
        <v>28</v>
      </c>
      <c r="G66" s="11">
        <v>0.89999999999999991</v>
      </c>
      <c r="H66" s="11">
        <v>4.5</v>
      </c>
      <c r="I66" s="11">
        <v>5.5</v>
      </c>
      <c r="J66" s="17">
        <v>27</v>
      </c>
      <c r="K66" s="26">
        <v>12</v>
      </c>
      <c r="L66" s="60"/>
    </row>
    <row r="67" spans="1:12" s="12" customFormat="1" ht="21" customHeight="1">
      <c r="A67" s="59">
        <v>3</v>
      </c>
      <c r="B67" s="11" t="s">
        <v>21</v>
      </c>
      <c r="C67" s="11" t="s">
        <v>39</v>
      </c>
      <c r="D67" s="11" t="s">
        <v>40</v>
      </c>
      <c r="E67" s="11" t="s">
        <v>498</v>
      </c>
      <c r="F67" s="14" t="s">
        <v>41</v>
      </c>
      <c r="G67" s="11">
        <v>0.99199999999999999</v>
      </c>
      <c r="H67" s="11">
        <v>4.5</v>
      </c>
      <c r="I67" s="11">
        <v>5.5</v>
      </c>
      <c r="J67" s="17">
        <v>39.68</v>
      </c>
      <c r="K67" s="26">
        <v>8</v>
      </c>
      <c r="L67" s="60"/>
    </row>
    <row r="68" spans="1:12" s="12" customFormat="1" ht="21" customHeight="1">
      <c r="A68" s="59">
        <v>4</v>
      </c>
      <c r="B68" s="11" t="s">
        <v>21</v>
      </c>
      <c r="C68" s="11" t="s">
        <v>39</v>
      </c>
      <c r="D68" s="11" t="s">
        <v>40</v>
      </c>
      <c r="E68" s="11" t="s">
        <v>498</v>
      </c>
      <c r="F68" s="14" t="s">
        <v>41</v>
      </c>
      <c r="G68" s="11">
        <v>1.341</v>
      </c>
      <c r="H68" s="11">
        <v>6</v>
      </c>
      <c r="I68" s="11">
        <v>7</v>
      </c>
      <c r="J68" s="17">
        <v>53.64</v>
      </c>
      <c r="K68" s="26">
        <v>11</v>
      </c>
      <c r="L68" s="60"/>
    </row>
    <row r="69" spans="1:12" s="12" customFormat="1" ht="21" customHeight="1">
      <c r="A69" s="59">
        <v>5</v>
      </c>
      <c r="B69" s="11" t="s">
        <v>21</v>
      </c>
      <c r="C69" s="11" t="s">
        <v>31</v>
      </c>
      <c r="D69" s="11" t="s">
        <v>43</v>
      </c>
      <c r="E69" s="11" t="s">
        <v>499</v>
      </c>
      <c r="F69" s="14" t="s">
        <v>44</v>
      </c>
      <c r="G69" s="11">
        <v>8.4</v>
      </c>
      <c r="H69" s="11">
        <v>5.5</v>
      </c>
      <c r="I69" s="11">
        <v>6.5</v>
      </c>
      <c r="J69" s="17">
        <v>420</v>
      </c>
      <c r="K69" s="26">
        <v>67</v>
      </c>
      <c r="L69" s="60"/>
    </row>
    <row r="70" spans="1:12" s="35" customFormat="1" ht="21" customHeight="1">
      <c r="A70" s="68" t="s">
        <v>344</v>
      </c>
      <c r="B70" s="69"/>
      <c r="C70" s="69"/>
      <c r="D70" s="69"/>
      <c r="E70" s="69"/>
      <c r="F70" s="13"/>
      <c r="G70" s="28">
        <f t="shared" ref="G70:J70" si="3">SUM(G71:G85)</f>
        <v>27.615000000000002</v>
      </c>
      <c r="H70" s="28"/>
      <c r="I70" s="28"/>
      <c r="J70" s="29">
        <f t="shared" si="3"/>
        <v>1436.4</v>
      </c>
      <c r="K70" s="29">
        <f>SUM(K71:K85)</f>
        <v>359</v>
      </c>
      <c r="L70" s="58"/>
    </row>
    <row r="71" spans="1:12" s="12" customFormat="1" ht="21" customHeight="1">
      <c r="A71" s="59">
        <v>1</v>
      </c>
      <c r="B71" s="11" t="s">
        <v>314</v>
      </c>
      <c r="C71" s="11" t="s">
        <v>315</v>
      </c>
      <c r="D71" s="11" t="s">
        <v>316</v>
      </c>
      <c r="E71" s="11" t="s">
        <v>430</v>
      </c>
      <c r="F71" s="14" t="s">
        <v>317</v>
      </c>
      <c r="G71" s="11">
        <v>2.68</v>
      </c>
      <c r="H71" s="11">
        <v>5</v>
      </c>
      <c r="I71" s="11">
        <v>6.5</v>
      </c>
      <c r="J71" s="17">
        <v>160</v>
      </c>
      <c r="K71" s="17">
        <v>35</v>
      </c>
      <c r="L71" s="60"/>
    </row>
    <row r="72" spans="1:12" s="12" customFormat="1" ht="21" customHeight="1">
      <c r="A72" s="59">
        <v>2</v>
      </c>
      <c r="B72" s="11" t="s">
        <v>314</v>
      </c>
      <c r="C72" s="11" t="s">
        <v>315</v>
      </c>
      <c r="D72" s="11" t="s">
        <v>318</v>
      </c>
      <c r="E72" s="11" t="s">
        <v>534</v>
      </c>
      <c r="F72" s="14" t="s">
        <v>319</v>
      </c>
      <c r="G72" s="11">
        <v>0.61</v>
      </c>
      <c r="H72" s="11">
        <v>5</v>
      </c>
      <c r="I72" s="11">
        <v>7</v>
      </c>
      <c r="J72" s="17">
        <v>36.6</v>
      </c>
      <c r="K72" s="17">
        <v>8</v>
      </c>
      <c r="L72" s="60"/>
    </row>
    <row r="73" spans="1:12" s="12" customFormat="1" ht="21" customHeight="1">
      <c r="A73" s="59">
        <v>3</v>
      </c>
      <c r="B73" s="11" t="s">
        <v>314</v>
      </c>
      <c r="C73" s="11" t="s">
        <v>315</v>
      </c>
      <c r="D73" s="11" t="s">
        <v>320</v>
      </c>
      <c r="E73" s="11" t="s">
        <v>431</v>
      </c>
      <c r="F73" s="14" t="s">
        <v>321</v>
      </c>
      <c r="G73" s="11">
        <v>4.9000000000000004</v>
      </c>
      <c r="H73" s="11">
        <v>5</v>
      </c>
      <c r="I73" s="11">
        <v>6.5</v>
      </c>
      <c r="J73" s="17">
        <v>276.60000000000002</v>
      </c>
      <c r="K73" s="17">
        <v>63</v>
      </c>
      <c r="L73" s="60"/>
    </row>
    <row r="74" spans="1:12" s="12" customFormat="1" ht="21" customHeight="1">
      <c r="A74" s="59">
        <v>4</v>
      </c>
      <c r="B74" s="11" t="s">
        <v>314</v>
      </c>
      <c r="C74" s="11" t="s">
        <v>315</v>
      </c>
      <c r="D74" s="11" t="s">
        <v>320</v>
      </c>
      <c r="E74" s="11" t="s">
        <v>432</v>
      </c>
      <c r="F74" s="14" t="s">
        <v>322</v>
      </c>
      <c r="G74" s="11">
        <v>1.46</v>
      </c>
      <c r="H74" s="11">
        <v>5</v>
      </c>
      <c r="I74" s="11">
        <v>6.5</v>
      </c>
      <c r="J74" s="17">
        <v>84</v>
      </c>
      <c r="K74" s="17">
        <v>19</v>
      </c>
      <c r="L74" s="60"/>
    </row>
    <row r="75" spans="1:12" s="12" customFormat="1" ht="21" customHeight="1">
      <c r="A75" s="59">
        <v>5</v>
      </c>
      <c r="B75" s="11" t="s">
        <v>314</v>
      </c>
      <c r="C75" s="11" t="s">
        <v>315</v>
      </c>
      <c r="D75" s="11" t="s">
        <v>323</v>
      </c>
      <c r="E75" s="11" t="s">
        <v>433</v>
      </c>
      <c r="F75" s="14" t="s">
        <v>324</v>
      </c>
      <c r="G75" s="11">
        <v>2.0699999999999998</v>
      </c>
      <c r="H75" s="11">
        <v>7</v>
      </c>
      <c r="I75" s="11">
        <v>9</v>
      </c>
      <c r="J75" s="17">
        <v>130</v>
      </c>
      <c r="K75" s="17">
        <v>27</v>
      </c>
      <c r="L75" s="60"/>
    </row>
    <row r="76" spans="1:12" s="12" customFormat="1" ht="21" customHeight="1">
      <c r="A76" s="59">
        <v>6</v>
      </c>
      <c r="B76" s="11" t="s">
        <v>314</v>
      </c>
      <c r="C76" s="11" t="s">
        <v>315</v>
      </c>
      <c r="D76" s="11" t="s">
        <v>323</v>
      </c>
      <c r="E76" s="11" t="s">
        <v>434</v>
      </c>
      <c r="F76" s="14" t="s">
        <v>325</v>
      </c>
      <c r="G76" s="11">
        <v>2.06</v>
      </c>
      <c r="H76" s="11">
        <v>7</v>
      </c>
      <c r="I76" s="11">
        <v>9</v>
      </c>
      <c r="J76" s="17">
        <v>120</v>
      </c>
      <c r="K76" s="17">
        <v>27</v>
      </c>
      <c r="L76" s="60"/>
    </row>
    <row r="77" spans="1:12" s="12" customFormat="1" ht="21" customHeight="1">
      <c r="A77" s="59">
        <v>7</v>
      </c>
      <c r="B77" s="11" t="s">
        <v>314</v>
      </c>
      <c r="C77" s="11" t="s">
        <v>315</v>
      </c>
      <c r="D77" s="11" t="s">
        <v>326</v>
      </c>
      <c r="E77" s="11" t="s">
        <v>435</v>
      </c>
      <c r="F77" s="14" t="s">
        <v>327</v>
      </c>
      <c r="G77" s="11">
        <v>1.36</v>
      </c>
      <c r="H77" s="11">
        <v>5</v>
      </c>
      <c r="I77" s="11">
        <v>7</v>
      </c>
      <c r="J77" s="17">
        <v>81.599999999999994</v>
      </c>
      <c r="K77" s="17">
        <v>18</v>
      </c>
      <c r="L77" s="60"/>
    </row>
    <row r="78" spans="1:12" s="12" customFormat="1" ht="21" customHeight="1">
      <c r="A78" s="59">
        <v>8</v>
      </c>
      <c r="B78" s="11" t="s">
        <v>314</v>
      </c>
      <c r="C78" s="11" t="s">
        <v>315</v>
      </c>
      <c r="D78" s="11" t="s">
        <v>326</v>
      </c>
      <c r="E78" s="11" t="s">
        <v>436</v>
      </c>
      <c r="F78" s="14" t="s">
        <v>328</v>
      </c>
      <c r="G78" s="11">
        <v>4.22</v>
      </c>
      <c r="H78" s="11">
        <v>5</v>
      </c>
      <c r="I78" s="11">
        <v>7</v>
      </c>
      <c r="J78" s="17">
        <v>78.599999999999994</v>
      </c>
      <c r="K78" s="17">
        <v>55</v>
      </c>
      <c r="L78" s="60"/>
    </row>
    <row r="79" spans="1:12" s="12" customFormat="1" ht="21" customHeight="1">
      <c r="A79" s="59">
        <v>9</v>
      </c>
      <c r="B79" s="11" t="s">
        <v>314</v>
      </c>
      <c r="C79" s="11" t="s">
        <v>315</v>
      </c>
      <c r="D79" s="11" t="s">
        <v>329</v>
      </c>
      <c r="E79" s="11" t="s">
        <v>437</v>
      </c>
      <c r="F79" s="14" t="s">
        <v>330</v>
      </c>
      <c r="G79" s="11">
        <v>1.9590000000000001</v>
      </c>
      <c r="H79" s="11">
        <v>5</v>
      </c>
      <c r="I79" s="11">
        <v>7</v>
      </c>
      <c r="J79" s="17">
        <v>118</v>
      </c>
      <c r="K79" s="17">
        <v>25</v>
      </c>
      <c r="L79" s="60"/>
    </row>
    <row r="80" spans="1:12" s="12" customFormat="1" ht="21" customHeight="1">
      <c r="A80" s="59">
        <v>10</v>
      </c>
      <c r="B80" s="11" t="s">
        <v>314</v>
      </c>
      <c r="C80" s="11" t="s">
        <v>315</v>
      </c>
      <c r="D80" s="11" t="s">
        <v>331</v>
      </c>
      <c r="E80" s="11" t="s">
        <v>438</v>
      </c>
      <c r="F80" s="14" t="s">
        <v>332</v>
      </c>
      <c r="G80" s="11">
        <v>0.59399999999999997</v>
      </c>
      <c r="H80" s="11">
        <v>5</v>
      </c>
      <c r="I80" s="11">
        <v>7</v>
      </c>
      <c r="J80" s="17">
        <v>36</v>
      </c>
      <c r="K80" s="17">
        <v>8</v>
      </c>
      <c r="L80" s="60"/>
    </row>
    <row r="81" spans="1:239" s="12" customFormat="1" ht="21" customHeight="1">
      <c r="A81" s="59">
        <v>11</v>
      </c>
      <c r="B81" s="11" t="s">
        <v>314</v>
      </c>
      <c r="C81" s="11" t="s">
        <v>333</v>
      </c>
      <c r="D81" s="11" t="s">
        <v>334</v>
      </c>
      <c r="E81" s="11" t="s">
        <v>439</v>
      </c>
      <c r="F81" s="14" t="s">
        <v>335</v>
      </c>
      <c r="G81" s="11">
        <v>0.60799999999999998</v>
      </c>
      <c r="H81" s="11">
        <v>4.5</v>
      </c>
      <c r="I81" s="11">
        <v>6.5</v>
      </c>
      <c r="J81" s="17">
        <v>75</v>
      </c>
      <c r="K81" s="17">
        <v>8</v>
      </c>
      <c r="L81" s="60"/>
    </row>
    <row r="82" spans="1:239" s="12" customFormat="1" ht="21" customHeight="1">
      <c r="A82" s="59">
        <v>12</v>
      </c>
      <c r="B82" s="11" t="s">
        <v>314</v>
      </c>
      <c r="C82" s="11" t="s">
        <v>333</v>
      </c>
      <c r="D82" s="11" t="s">
        <v>336</v>
      </c>
      <c r="E82" s="11" t="s">
        <v>440</v>
      </c>
      <c r="F82" s="14" t="s">
        <v>337</v>
      </c>
      <c r="G82" s="11">
        <v>0.9</v>
      </c>
      <c r="H82" s="11">
        <v>4.5</v>
      </c>
      <c r="I82" s="11">
        <v>6.5</v>
      </c>
      <c r="J82" s="17">
        <v>45</v>
      </c>
      <c r="K82" s="17">
        <v>12</v>
      </c>
      <c r="L82" s="60"/>
    </row>
    <row r="83" spans="1:239" s="12" customFormat="1" ht="21" customHeight="1">
      <c r="A83" s="59">
        <v>13</v>
      </c>
      <c r="B83" s="11" t="s">
        <v>314</v>
      </c>
      <c r="C83" s="11" t="s">
        <v>333</v>
      </c>
      <c r="D83" s="11" t="s">
        <v>338</v>
      </c>
      <c r="E83" s="11" t="s">
        <v>441</v>
      </c>
      <c r="F83" s="14" t="s">
        <v>339</v>
      </c>
      <c r="G83" s="11">
        <v>1.4</v>
      </c>
      <c r="H83" s="11">
        <v>4.5</v>
      </c>
      <c r="I83" s="11">
        <v>6.5</v>
      </c>
      <c r="J83" s="17">
        <v>75</v>
      </c>
      <c r="K83" s="17">
        <v>18</v>
      </c>
      <c r="L83" s="60"/>
    </row>
    <row r="84" spans="1:239" s="12" customFormat="1" ht="21" customHeight="1">
      <c r="A84" s="59">
        <v>14</v>
      </c>
      <c r="B84" s="11" t="s">
        <v>314</v>
      </c>
      <c r="C84" s="11" t="s">
        <v>333</v>
      </c>
      <c r="D84" s="11" t="s">
        <v>340</v>
      </c>
      <c r="E84" s="11" t="s">
        <v>442</v>
      </c>
      <c r="F84" s="14" t="s">
        <v>341</v>
      </c>
      <c r="G84" s="11">
        <v>2.0649999999999999</v>
      </c>
      <c r="H84" s="11">
        <v>4.5</v>
      </c>
      <c r="I84" s="11">
        <v>6</v>
      </c>
      <c r="J84" s="17">
        <v>75</v>
      </c>
      <c r="K84" s="17">
        <v>27</v>
      </c>
      <c r="L84" s="60"/>
    </row>
    <row r="85" spans="1:239" s="12" customFormat="1" ht="21" customHeight="1">
      <c r="A85" s="59">
        <v>15</v>
      </c>
      <c r="B85" s="11" t="s">
        <v>314</v>
      </c>
      <c r="C85" s="11" t="s">
        <v>333</v>
      </c>
      <c r="D85" s="11" t="s">
        <v>342</v>
      </c>
      <c r="E85" s="11" t="s">
        <v>443</v>
      </c>
      <c r="F85" s="14" t="s">
        <v>343</v>
      </c>
      <c r="G85" s="11">
        <v>0.72899999999999998</v>
      </c>
      <c r="H85" s="11">
        <v>4.5</v>
      </c>
      <c r="I85" s="11">
        <v>6.5</v>
      </c>
      <c r="J85" s="17">
        <v>45</v>
      </c>
      <c r="K85" s="17">
        <v>9</v>
      </c>
      <c r="L85" s="60"/>
    </row>
    <row r="86" spans="1:239" s="21" customFormat="1" ht="21" customHeight="1">
      <c r="A86" s="70" t="s">
        <v>565</v>
      </c>
      <c r="B86" s="71"/>
      <c r="C86" s="71"/>
      <c r="D86" s="71"/>
      <c r="E86" s="71"/>
      <c r="F86" s="13"/>
      <c r="G86" s="28">
        <f t="shared" ref="G86:J86" si="4">SUM(G87:G93)</f>
        <v>21.102</v>
      </c>
      <c r="H86" s="28"/>
      <c r="I86" s="28"/>
      <c r="J86" s="29">
        <f t="shared" si="4"/>
        <v>1480.62</v>
      </c>
      <c r="K86" s="29">
        <f>SUM(K87:K93)</f>
        <v>169</v>
      </c>
      <c r="L86" s="53"/>
    </row>
    <row r="87" spans="1:239" s="40" customFormat="1" ht="21" customHeight="1">
      <c r="A87" s="61">
        <v>1</v>
      </c>
      <c r="B87" s="36" t="s">
        <v>46</v>
      </c>
      <c r="C87" s="36" t="s">
        <v>47</v>
      </c>
      <c r="D87" s="36" t="s">
        <v>48</v>
      </c>
      <c r="E87" s="36" t="s">
        <v>535</v>
      </c>
      <c r="F87" s="37" t="s">
        <v>49</v>
      </c>
      <c r="G87" s="36">
        <v>1</v>
      </c>
      <c r="H87" s="36">
        <v>7</v>
      </c>
      <c r="I87" s="36">
        <v>7.5</v>
      </c>
      <c r="J87" s="38">
        <v>50</v>
      </c>
      <c r="K87" s="26">
        <v>8</v>
      </c>
      <c r="L87" s="62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</row>
    <row r="88" spans="1:239" s="40" customFormat="1" ht="21" customHeight="1">
      <c r="A88" s="61">
        <v>2</v>
      </c>
      <c r="B88" s="36" t="s">
        <v>46</v>
      </c>
      <c r="C88" s="36" t="s">
        <v>47</v>
      </c>
      <c r="D88" s="36" t="s">
        <v>50</v>
      </c>
      <c r="E88" s="36" t="s">
        <v>444</v>
      </c>
      <c r="F88" s="37" t="s">
        <v>51</v>
      </c>
      <c r="G88" s="36">
        <v>3</v>
      </c>
      <c r="H88" s="36">
        <v>6</v>
      </c>
      <c r="I88" s="36">
        <v>7.5</v>
      </c>
      <c r="J88" s="38">
        <v>300</v>
      </c>
      <c r="K88" s="26">
        <v>24</v>
      </c>
      <c r="L88" s="62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</row>
    <row r="89" spans="1:239" s="40" customFormat="1" ht="21" customHeight="1">
      <c r="A89" s="61">
        <v>3</v>
      </c>
      <c r="B89" s="36" t="s">
        <v>46</v>
      </c>
      <c r="C89" s="36" t="s">
        <v>47</v>
      </c>
      <c r="D89" s="36" t="s">
        <v>52</v>
      </c>
      <c r="E89" s="36" t="s">
        <v>445</v>
      </c>
      <c r="F89" s="37" t="s">
        <v>389</v>
      </c>
      <c r="G89" s="36">
        <v>3.625</v>
      </c>
      <c r="H89" s="36">
        <v>5</v>
      </c>
      <c r="I89" s="36">
        <v>7.5</v>
      </c>
      <c r="J89" s="38">
        <v>362</v>
      </c>
      <c r="K89" s="26">
        <v>29</v>
      </c>
      <c r="L89" s="63" t="s">
        <v>569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</row>
    <row r="90" spans="1:239" s="40" customFormat="1" ht="21" customHeight="1">
      <c r="A90" s="61">
        <v>4</v>
      </c>
      <c r="B90" s="36" t="s">
        <v>46</v>
      </c>
      <c r="C90" s="36" t="s">
        <v>53</v>
      </c>
      <c r="D90" s="36" t="s">
        <v>54</v>
      </c>
      <c r="E90" s="36" t="s">
        <v>446</v>
      </c>
      <c r="F90" s="37" t="s">
        <v>55</v>
      </c>
      <c r="G90" s="36">
        <v>3</v>
      </c>
      <c r="H90" s="36">
        <v>4.5</v>
      </c>
      <c r="I90" s="36">
        <v>5.5</v>
      </c>
      <c r="J90" s="38">
        <v>120</v>
      </c>
      <c r="K90" s="26">
        <v>24</v>
      </c>
      <c r="L90" s="62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</row>
    <row r="91" spans="1:239" s="40" customFormat="1" ht="21" customHeight="1">
      <c r="A91" s="61">
        <v>5</v>
      </c>
      <c r="B91" s="36" t="s">
        <v>46</v>
      </c>
      <c r="C91" s="36" t="s">
        <v>53</v>
      </c>
      <c r="D91" s="36" t="s">
        <v>56</v>
      </c>
      <c r="E91" s="36" t="s">
        <v>447</v>
      </c>
      <c r="F91" s="37" t="s">
        <v>57</v>
      </c>
      <c r="G91" s="36">
        <v>3.4769999999999999</v>
      </c>
      <c r="H91" s="36">
        <v>5</v>
      </c>
      <c r="I91" s="36">
        <v>8</v>
      </c>
      <c r="J91" s="38">
        <v>208.62</v>
      </c>
      <c r="K91" s="26">
        <v>28</v>
      </c>
      <c r="L91" s="62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</row>
    <row r="92" spans="1:239" s="40" customFormat="1" ht="21" customHeight="1">
      <c r="A92" s="61">
        <v>6</v>
      </c>
      <c r="B92" s="36" t="s">
        <v>46</v>
      </c>
      <c r="C92" s="36" t="s">
        <v>53</v>
      </c>
      <c r="D92" s="36" t="s">
        <v>58</v>
      </c>
      <c r="E92" s="36" t="s">
        <v>448</v>
      </c>
      <c r="F92" s="37" t="s">
        <v>59</v>
      </c>
      <c r="G92" s="36">
        <v>4</v>
      </c>
      <c r="H92" s="36">
        <v>5</v>
      </c>
      <c r="I92" s="36">
        <v>6</v>
      </c>
      <c r="J92" s="38">
        <v>240</v>
      </c>
      <c r="K92" s="26">
        <v>32</v>
      </c>
      <c r="L92" s="62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</row>
    <row r="93" spans="1:239" s="40" customFormat="1" ht="21" customHeight="1">
      <c r="A93" s="61">
        <v>7</v>
      </c>
      <c r="B93" s="36" t="s">
        <v>46</v>
      </c>
      <c r="C93" s="36" t="s">
        <v>53</v>
      </c>
      <c r="D93" s="36" t="s">
        <v>60</v>
      </c>
      <c r="E93" s="36" t="s">
        <v>449</v>
      </c>
      <c r="F93" s="37" t="s">
        <v>61</v>
      </c>
      <c r="G93" s="36">
        <v>3</v>
      </c>
      <c r="H93" s="36">
        <v>5.5</v>
      </c>
      <c r="I93" s="36">
        <v>7</v>
      </c>
      <c r="J93" s="38">
        <v>200</v>
      </c>
      <c r="K93" s="26">
        <v>24</v>
      </c>
      <c r="L93" s="62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</row>
    <row r="94" spans="1:239" s="35" customFormat="1" ht="21" customHeight="1">
      <c r="A94" s="68" t="s">
        <v>566</v>
      </c>
      <c r="B94" s="69"/>
      <c r="C94" s="69"/>
      <c r="D94" s="69"/>
      <c r="E94" s="69"/>
      <c r="F94" s="13"/>
      <c r="G94" s="28">
        <f>SUM(G95:G115)</f>
        <v>54.606000000000009</v>
      </c>
      <c r="H94" s="28"/>
      <c r="I94" s="28"/>
      <c r="J94" s="29">
        <f>SUM(J95:J115)</f>
        <v>1903.1899999999998</v>
      </c>
      <c r="K94" s="29">
        <f>SUM(K95:K115)</f>
        <v>710</v>
      </c>
      <c r="L94" s="58"/>
    </row>
    <row r="95" spans="1:239" s="12" customFormat="1" ht="21" customHeight="1">
      <c r="A95" s="59">
        <v>1</v>
      </c>
      <c r="B95" s="11" t="s">
        <v>62</v>
      </c>
      <c r="C95" s="11" t="s">
        <v>63</v>
      </c>
      <c r="D95" s="11" t="s">
        <v>64</v>
      </c>
      <c r="E95" s="11" t="s">
        <v>543</v>
      </c>
      <c r="F95" s="14" t="s">
        <v>65</v>
      </c>
      <c r="G95" s="11">
        <v>0.9</v>
      </c>
      <c r="H95" s="11">
        <v>4.5</v>
      </c>
      <c r="I95" s="11">
        <v>5.5</v>
      </c>
      <c r="J95" s="17">
        <v>15</v>
      </c>
      <c r="K95" s="26">
        <v>12</v>
      </c>
      <c r="L95" s="60"/>
    </row>
    <row r="96" spans="1:239" s="12" customFormat="1" ht="21" customHeight="1">
      <c r="A96" s="59">
        <v>2</v>
      </c>
      <c r="B96" s="11" t="s">
        <v>62</v>
      </c>
      <c r="C96" s="11" t="s">
        <v>63</v>
      </c>
      <c r="D96" s="11" t="s">
        <v>66</v>
      </c>
      <c r="E96" s="11" t="s">
        <v>542</v>
      </c>
      <c r="F96" s="14" t="s">
        <v>67</v>
      </c>
      <c r="G96" s="11">
        <v>2.14</v>
      </c>
      <c r="H96" s="11">
        <v>6</v>
      </c>
      <c r="I96" s="11">
        <v>7</v>
      </c>
      <c r="J96" s="17">
        <v>60</v>
      </c>
      <c r="K96" s="26">
        <v>28</v>
      </c>
      <c r="L96" s="60"/>
    </row>
    <row r="97" spans="1:12" s="12" customFormat="1" ht="21" customHeight="1">
      <c r="A97" s="59">
        <v>3</v>
      </c>
      <c r="B97" s="11" t="s">
        <v>62</v>
      </c>
      <c r="C97" s="11" t="s">
        <v>63</v>
      </c>
      <c r="D97" s="11" t="s">
        <v>66</v>
      </c>
      <c r="E97" s="11" t="s">
        <v>450</v>
      </c>
      <c r="F97" s="14" t="s">
        <v>68</v>
      </c>
      <c r="G97" s="11">
        <v>4.5</v>
      </c>
      <c r="H97" s="11">
        <v>4.5</v>
      </c>
      <c r="I97" s="11">
        <v>5.5</v>
      </c>
      <c r="J97" s="17">
        <v>70</v>
      </c>
      <c r="K97" s="26">
        <v>58</v>
      </c>
      <c r="L97" s="60"/>
    </row>
    <row r="98" spans="1:12" s="12" customFormat="1" ht="21" customHeight="1">
      <c r="A98" s="59">
        <v>4</v>
      </c>
      <c r="B98" s="11" t="s">
        <v>62</v>
      </c>
      <c r="C98" s="11" t="s">
        <v>69</v>
      </c>
      <c r="D98" s="11" t="s">
        <v>70</v>
      </c>
      <c r="E98" s="11" t="s">
        <v>451</v>
      </c>
      <c r="F98" s="14" t="s">
        <v>71</v>
      </c>
      <c r="G98" s="11">
        <v>1.1879999999999999</v>
      </c>
      <c r="H98" s="11">
        <v>4.5</v>
      </c>
      <c r="I98" s="11">
        <v>5.5</v>
      </c>
      <c r="J98" s="17">
        <v>130</v>
      </c>
      <c r="K98" s="26">
        <v>15</v>
      </c>
      <c r="L98" s="60"/>
    </row>
    <row r="99" spans="1:12" s="12" customFormat="1" ht="21" customHeight="1">
      <c r="A99" s="59">
        <v>5</v>
      </c>
      <c r="B99" s="11" t="s">
        <v>62</v>
      </c>
      <c r="C99" s="11" t="s">
        <v>69</v>
      </c>
      <c r="D99" s="11" t="s">
        <v>72</v>
      </c>
      <c r="E99" s="11" t="s">
        <v>541</v>
      </c>
      <c r="F99" s="14" t="s">
        <v>73</v>
      </c>
      <c r="G99" s="11">
        <v>1.2</v>
      </c>
      <c r="H99" s="11">
        <v>4.5</v>
      </c>
      <c r="I99" s="11">
        <v>5.5</v>
      </c>
      <c r="J99" s="17">
        <v>72</v>
      </c>
      <c r="K99" s="26">
        <v>16</v>
      </c>
      <c r="L99" s="60"/>
    </row>
    <row r="100" spans="1:12" s="12" customFormat="1" ht="21" customHeight="1">
      <c r="A100" s="59">
        <v>6</v>
      </c>
      <c r="B100" s="11" t="s">
        <v>62</v>
      </c>
      <c r="C100" s="11" t="s">
        <v>74</v>
      </c>
      <c r="D100" s="11" t="s">
        <v>75</v>
      </c>
      <c r="E100" s="11" t="s">
        <v>540</v>
      </c>
      <c r="F100" s="14" t="s">
        <v>76</v>
      </c>
      <c r="G100" s="11">
        <v>0.4</v>
      </c>
      <c r="H100" s="11">
        <v>6</v>
      </c>
      <c r="I100" s="11">
        <v>6.5</v>
      </c>
      <c r="J100" s="17">
        <v>16</v>
      </c>
      <c r="K100" s="26">
        <v>5</v>
      </c>
      <c r="L100" s="60"/>
    </row>
    <row r="101" spans="1:12" s="12" customFormat="1" ht="21" customHeight="1">
      <c r="A101" s="59">
        <v>7</v>
      </c>
      <c r="B101" s="11" t="s">
        <v>62</v>
      </c>
      <c r="C101" s="11" t="s">
        <v>74</v>
      </c>
      <c r="D101" s="11" t="s">
        <v>75</v>
      </c>
      <c r="E101" s="11" t="s">
        <v>452</v>
      </c>
      <c r="F101" s="14" t="s">
        <v>77</v>
      </c>
      <c r="G101" s="11">
        <v>5.3599999999999994</v>
      </c>
      <c r="H101" s="11">
        <v>4.5</v>
      </c>
      <c r="I101" s="11">
        <v>5.5</v>
      </c>
      <c r="J101" s="17">
        <v>120</v>
      </c>
      <c r="K101" s="26">
        <v>70</v>
      </c>
      <c r="L101" s="60"/>
    </row>
    <row r="102" spans="1:12" s="12" customFormat="1" ht="21" customHeight="1">
      <c r="A102" s="59">
        <v>8</v>
      </c>
      <c r="B102" s="11" t="s">
        <v>62</v>
      </c>
      <c r="C102" s="11" t="s">
        <v>78</v>
      </c>
      <c r="D102" s="11" t="s">
        <v>79</v>
      </c>
      <c r="E102" s="11" t="s">
        <v>453</v>
      </c>
      <c r="F102" s="14" t="s">
        <v>80</v>
      </c>
      <c r="G102" s="11">
        <v>2</v>
      </c>
      <c r="H102" s="11">
        <v>4.5</v>
      </c>
      <c r="I102" s="11">
        <v>5.5</v>
      </c>
      <c r="J102" s="17">
        <v>36</v>
      </c>
      <c r="K102" s="26">
        <v>26</v>
      </c>
      <c r="L102" s="60"/>
    </row>
    <row r="103" spans="1:12" s="12" customFormat="1" ht="21" customHeight="1">
      <c r="A103" s="59">
        <v>9</v>
      </c>
      <c r="B103" s="11" t="s">
        <v>62</v>
      </c>
      <c r="C103" s="11" t="s">
        <v>78</v>
      </c>
      <c r="D103" s="11" t="s">
        <v>81</v>
      </c>
      <c r="E103" s="11" t="s">
        <v>454</v>
      </c>
      <c r="F103" s="14" t="s">
        <v>82</v>
      </c>
      <c r="G103" s="11">
        <v>1</v>
      </c>
      <c r="H103" s="11">
        <v>4.5</v>
      </c>
      <c r="I103" s="11">
        <v>5.5</v>
      </c>
      <c r="J103" s="17">
        <v>18</v>
      </c>
      <c r="K103" s="26">
        <v>13</v>
      </c>
      <c r="L103" s="60"/>
    </row>
    <row r="104" spans="1:12" s="12" customFormat="1" ht="21" customHeight="1">
      <c r="A104" s="59">
        <v>10</v>
      </c>
      <c r="B104" s="11" t="s">
        <v>62</v>
      </c>
      <c r="C104" s="11" t="s">
        <v>78</v>
      </c>
      <c r="D104" s="11" t="s">
        <v>83</v>
      </c>
      <c r="E104" s="11" t="s">
        <v>532</v>
      </c>
      <c r="F104" s="14" t="s">
        <v>84</v>
      </c>
      <c r="G104" s="11">
        <v>3</v>
      </c>
      <c r="H104" s="11">
        <v>4.5</v>
      </c>
      <c r="I104" s="11">
        <v>5.5</v>
      </c>
      <c r="J104" s="17">
        <v>54</v>
      </c>
      <c r="K104" s="26">
        <v>39</v>
      </c>
      <c r="L104" s="60"/>
    </row>
    <row r="105" spans="1:12" s="12" customFormat="1" ht="21" customHeight="1">
      <c r="A105" s="59">
        <v>11</v>
      </c>
      <c r="B105" s="11" t="s">
        <v>62</v>
      </c>
      <c r="C105" s="11" t="s">
        <v>85</v>
      </c>
      <c r="D105" s="11" t="s">
        <v>86</v>
      </c>
      <c r="E105" s="11" t="s">
        <v>539</v>
      </c>
      <c r="F105" s="14" t="s">
        <v>87</v>
      </c>
      <c r="G105" s="11">
        <v>2.7069999999999999</v>
      </c>
      <c r="H105" s="11">
        <v>4.5</v>
      </c>
      <c r="I105" s="11">
        <v>5.5</v>
      </c>
      <c r="J105" s="17">
        <v>65</v>
      </c>
      <c r="K105" s="26">
        <v>35</v>
      </c>
      <c r="L105" s="60"/>
    </row>
    <row r="106" spans="1:12" s="12" customFormat="1" ht="21" customHeight="1">
      <c r="A106" s="59">
        <v>12</v>
      </c>
      <c r="B106" s="11" t="s">
        <v>62</v>
      </c>
      <c r="C106" s="11" t="s">
        <v>85</v>
      </c>
      <c r="D106" s="11" t="s">
        <v>88</v>
      </c>
      <c r="E106" s="11" t="s">
        <v>538</v>
      </c>
      <c r="F106" s="14" t="s">
        <v>89</v>
      </c>
      <c r="G106" s="11">
        <v>1.2</v>
      </c>
      <c r="H106" s="11">
        <v>4.5</v>
      </c>
      <c r="I106" s="11">
        <v>5.5</v>
      </c>
      <c r="J106" s="17">
        <v>72</v>
      </c>
      <c r="K106" s="26">
        <v>16</v>
      </c>
      <c r="L106" s="60"/>
    </row>
    <row r="107" spans="1:12" s="12" customFormat="1" ht="21" customHeight="1">
      <c r="A107" s="59">
        <v>13</v>
      </c>
      <c r="B107" s="11" t="s">
        <v>62</v>
      </c>
      <c r="C107" s="11" t="s">
        <v>91</v>
      </c>
      <c r="D107" s="11" t="s">
        <v>99</v>
      </c>
      <c r="E107" s="11" t="s">
        <v>537</v>
      </c>
      <c r="F107" s="14" t="s">
        <v>100</v>
      </c>
      <c r="G107" s="11">
        <v>5.7040000000000006</v>
      </c>
      <c r="H107" s="11">
        <v>6</v>
      </c>
      <c r="I107" s="11">
        <v>7</v>
      </c>
      <c r="J107" s="17">
        <v>342.24</v>
      </c>
      <c r="K107" s="26">
        <v>74</v>
      </c>
      <c r="L107" s="60"/>
    </row>
    <row r="108" spans="1:12" s="12" customFormat="1" ht="21" customHeight="1">
      <c r="A108" s="59">
        <v>14</v>
      </c>
      <c r="B108" s="11" t="s">
        <v>62</v>
      </c>
      <c r="C108" s="11" t="s">
        <v>91</v>
      </c>
      <c r="D108" s="11" t="s">
        <v>101</v>
      </c>
      <c r="E108" s="11" t="s">
        <v>455</v>
      </c>
      <c r="F108" s="14" t="s">
        <v>102</v>
      </c>
      <c r="G108" s="11">
        <v>2.6309999999999998</v>
      </c>
      <c r="H108" s="11">
        <v>6</v>
      </c>
      <c r="I108" s="11">
        <v>7</v>
      </c>
      <c r="J108" s="17">
        <v>157.86000000000001</v>
      </c>
      <c r="K108" s="26">
        <v>34</v>
      </c>
      <c r="L108" s="60"/>
    </row>
    <row r="109" spans="1:12" s="12" customFormat="1" ht="21" customHeight="1">
      <c r="A109" s="59">
        <v>15</v>
      </c>
      <c r="B109" s="11" t="s">
        <v>62</v>
      </c>
      <c r="C109" s="11" t="s">
        <v>91</v>
      </c>
      <c r="D109" s="11" t="s">
        <v>103</v>
      </c>
      <c r="E109" s="11" t="s">
        <v>456</v>
      </c>
      <c r="F109" s="14" t="s">
        <v>104</v>
      </c>
      <c r="G109" s="11">
        <v>3.6619999999999999</v>
      </c>
      <c r="H109" s="11">
        <v>5</v>
      </c>
      <c r="I109" s="11">
        <v>6.5</v>
      </c>
      <c r="J109" s="17">
        <v>183.1</v>
      </c>
      <c r="K109" s="26">
        <v>47</v>
      </c>
      <c r="L109" s="60"/>
    </row>
    <row r="110" spans="1:12" s="12" customFormat="1" ht="21" customHeight="1">
      <c r="A110" s="59">
        <v>16</v>
      </c>
      <c r="B110" s="11" t="s">
        <v>62</v>
      </c>
      <c r="C110" s="11" t="s">
        <v>91</v>
      </c>
      <c r="D110" s="11" t="s">
        <v>105</v>
      </c>
      <c r="E110" s="11" t="s">
        <v>457</v>
      </c>
      <c r="F110" s="14" t="s">
        <v>106</v>
      </c>
      <c r="G110" s="11">
        <v>2.1579999999999999</v>
      </c>
      <c r="H110" s="11">
        <v>4.5</v>
      </c>
      <c r="I110" s="11">
        <v>5.5</v>
      </c>
      <c r="J110" s="17">
        <v>97.11</v>
      </c>
      <c r="K110" s="26">
        <v>28</v>
      </c>
      <c r="L110" s="60"/>
    </row>
    <row r="111" spans="1:12" s="12" customFormat="1" ht="21" customHeight="1">
      <c r="A111" s="59">
        <v>17</v>
      </c>
      <c r="B111" s="11" t="s">
        <v>62</v>
      </c>
      <c r="C111" s="11" t="s">
        <v>107</v>
      </c>
      <c r="D111" s="11" t="s">
        <v>108</v>
      </c>
      <c r="E111" s="11" t="s">
        <v>536</v>
      </c>
      <c r="F111" s="14" t="s">
        <v>109</v>
      </c>
      <c r="G111" s="11">
        <v>0.996</v>
      </c>
      <c r="H111" s="11">
        <v>4.5</v>
      </c>
      <c r="I111" s="11">
        <v>5.5</v>
      </c>
      <c r="J111" s="17">
        <v>21</v>
      </c>
      <c r="K111" s="26">
        <v>13</v>
      </c>
      <c r="L111" s="60"/>
    </row>
    <row r="112" spans="1:12" s="12" customFormat="1" ht="21" customHeight="1">
      <c r="A112" s="59">
        <v>18</v>
      </c>
      <c r="B112" s="11" t="s">
        <v>62</v>
      </c>
      <c r="C112" s="11" t="s">
        <v>107</v>
      </c>
      <c r="D112" s="11" t="s">
        <v>572</v>
      </c>
      <c r="E112" s="11" t="s">
        <v>574</v>
      </c>
      <c r="F112" s="14" t="s">
        <v>573</v>
      </c>
      <c r="G112" s="11">
        <v>6</v>
      </c>
      <c r="H112" s="11">
        <v>5</v>
      </c>
      <c r="I112" s="11">
        <v>6</v>
      </c>
      <c r="J112" s="11">
        <v>248</v>
      </c>
      <c r="K112" s="26">
        <v>78</v>
      </c>
      <c r="L112" s="60"/>
    </row>
    <row r="113" spans="1:12" s="12" customFormat="1" ht="21" customHeight="1">
      <c r="A113" s="59">
        <v>19</v>
      </c>
      <c r="B113" s="11" t="s">
        <v>62</v>
      </c>
      <c r="C113" s="11" t="s">
        <v>107</v>
      </c>
      <c r="D113" s="11" t="s">
        <v>110</v>
      </c>
      <c r="E113" s="11" t="s">
        <v>458</v>
      </c>
      <c r="F113" s="14" t="s">
        <v>111</v>
      </c>
      <c r="G113" s="11">
        <v>4</v>
      </c>
      <c r="H113" s="11">
        <v>5</v>
      </c>
      <c r="I113" s="11">
        <v>6</v>
      </c>
      <c r="J113" s="17">
        <v>60</v>
      </c>
      <c r="K113" s="26">
        <v>52</v>
      </c>
      <c r="L113" s="60"/>
    </row>
    <row r="114" spans="1:12" s="12" customFormat="1" ht="21" customHeight="1">
      <c r="A114" s="59">
        <v>20</v>
      </c>
      <c r="B114" s="11" t="s">
        <v>62</v>
      </c>
      <c r="C114" s="11" t="s">
        <v>107</v>
      </c>
      <c r="D114" s="11" t="s">
        <v>112</v>
      </c>
      <c r="E114" s="11" t="s">
        <v>459</v>
      </c>
      <c r="F114" s="14" t="s">
        <v>113</v>
      </c>
      <c r="G114" s="11">
        <v>1.2</v>
      </c>
      <c r="H114" s="11">
        <v>4.5</v>
      </c>
      <c r="I114" s="11">
        <v>5.5</v>
      </c>
      <c r="J114" s="17">
        <v>18</v>
      </c>
      <c r="K114" s="26">
        <v>16</v>
      </c>
      <c r="L114" s="60"/>
    </row>
    <row r="115" spans="1:12" s="12" customFormat="1" ht="21" customHeight="1">
      <c r="A115" s="59">
        <v>21</v>
      </c>
      <c r="B115" s="11" t="s">
        <v>62</v>
      </c>
      <c r="C115" s="11" t="s">
        <v>107</v>
      </c>
      <c r="D115" s="11" t="s">
        <v>108</v>
      </c>
      <c r="E115" s="11" t="s">
        <v>460</v>
      </c>
      <c r="F115" s="14" t="s">
        <v>114</v>
      </c>
      <c r="G115" s="11">
        <v>2.66</v>
      </c>
      <c r="H115" s="11">
        <v>4.5</v>
      </c>
      <c r="I115" s="11">
        <v>5.5</v>
      </c>
      <c r="J115" s="17">
        <f>G115*18</f>
        <v>47.88</v>
      </c>
      <c r="K115" s="26">
        <v>35</v>
      </c>
      <c r="L115" s="60"/>
    </row>
    <row r="116" spans="1:12" s="35" customFormat="1" ht="21" customHeight="1">
      <c r="A116" s="70" t="s">
        <v>125</v>
      </c>
      <c r="B116" s="71"/>
      <c r="C116" s="71"/>
      <c r="D116" s="71"/>
      <c r="E116" s="71"/>
      <c r="F116" s="34"/>
      <c r="G116" s="28">
        <f t="shared" ref="G116:J116" si="5">SUM(G117:G120)</f>
        <v>12.169</v>
      </c>
      <c r="H116" s="28"/>
      <c r="I116" s="28"/>
      <c r="J116" s="29">
        <f t="shared" si="5"/>
        <v>375.2</v>
      </c>
      <c r="K116" s="29">
        <f>SUM(K117:K120)</f>
        <v>97</v>
      </c>
      <c r="L116" s="58"/>
    </row>
    <row r="117" spans="1:12" s="12" customFormat="1" ht="21" customHeight="1">
      <c r="A117" s="59">
        <v>1</v>
      </c>
      <c r="B117" s="11" t="s">
        <v>115</v>
      </c>
      <c r="C117" s="11" t="s">
        <v>116</v>
      </c>
      <c r="D117" s="11" t="s">
        <v>117</v>
      </c>
      <c r="E117" s="11" t="s">
        <v>544</v>
      </c>
      <c r="F117" s="14" t="s">
        <v>118</v>
      </c>
      <c r="G117" s="11">
        <v>5.069</v>
      </c>
      <c r="H117" s="11">
        <v>4.5</v>
      </c>
      <c r="I117" s="11">
        <v>5.5</v>
      </c>
      <c r="J117" s="17">
        <v>150</v>
      </c>
      <c r="K117" s="26">
        <v>41</v>
      </c>
      <c r="L117" s="60"/>
    </row>
    <row r="118" spans="1:12" s="12" customFormat="1" ht="21" customHeight="1">
      <c r="A118" s="59">
        <v>2</v>
      </c>
      <c r="B118" s="11" t="s">
        <v>115</v>
      </c>
      <c r="C118" s="11" t="s">
        <v>116</v>
      </c>
      <c r="D118" s="11" t="s">
        <v>119</v>
      </c>
      <c r="E118" s="11" t="s">
        <v>461</v>
      </c>
      <c r="F118" s="14" t="s">
        <v>120</v>
      </c>
      <c r="G118" s="11">
        <v>5.3</v>
      </c>
      <c r="H118" s="11">
        <v>6</v>
      </c>
      <c r="I118" s="11">
        <v>7</v>
      </c>
      <c r="J118" s="17">
        <v>169.2</v>
      </c>
      <c r="K118" s="26">
        <v>42</v>
      </c>
      <c r="L118" s="60"/>
    </row>
    <row r="119" spans="1:12" s="12" customFormat="1" ht="21" customHeight="1">
      <c r="A119" s="59">
        <v>3</v>
      </c>
      <c r="B119" s="11" t="s">
        <v>115</v>
      </c>
      <c r="C119" s="11" t="s">
        <v>121</v>
      </c>
      <c r="D119" s="11" t="s">
        <v>122</v>
      </c>
      <c r="E119" s="11" t="s">
        <v>462</v>
      </c>
      <c r="F119" s="14" t="s">
        <v>123</v>
      </c>
      <c r="G119" s="11">
        <v>0.8</v>
      </c>
      <c r="H119" s="11">
        <v>5</v>
      </c>
      <c r="I119" s="11">
        <v>7</v>
      </c>
      <c r="J119" s="17">
        <v>26</v>
      </c>
      <c r="K119" s="26">
        <v>6</v>
      </c>
      <c r="L119" s="60"/>
    </row>
    <row r="120" spans="1:12" s="12" customFormat="1" ht="21" customHeight="1">
      <c r="A120" s="59">
        <v>4</v>
      </c>
      <c r="B120" s="11" t="s">
        <v>115</v>
      </c>
      <c r="C120" s="11" t="s">
        <v>121</v>
      </c>
      <c r="D120" s="11" t="s">
        <v>122</v>
      </c>
      <c r="E120" s="11" t="s">
        <v>463</v>
      </c>
      <c r="F120" s="14" t="s">
        <v>124</v>
      </c>
      <c r="G120" s="11">
        <v>1</v>
      </c>
      <c r="H120" s="11">
        <v>6</v>
      </c>
      <c r="I120" s="11">
        <v>7</v>
      </c>
      <c r="J120" s="17">
        <v>30</v>
      </c>
      <c r="K120" s="26">
        <v>8</v>
      </c>
      <c r="L120" s="60"/>
    </row>
    <row r="121" spans="1:12" s="21" customFormat="1" ht="21" customHeight="1">
      <c r="A121" s="68" t="s">
        <v>133</v>
      </c>
      <c r="B121" s="69"/>
      <c r="C121" s="69"/>
      <c r="D121" s="69"/>
      <c r="E121" s="69"/>
      <c r="F121" s="13"/>
      <c r="G121" s="28">
        <f t="shared" ref="G121:J121" si="6">SUM(G122:G123)</f>
        <v>3.988</v>
      </c>
      <c r="H121" s="28"/>
      <c r="I121" s="28"/>
      <c r="J121" s="29">
        <f t="shared" si="6"/>
        <v>255</v>
      </c>
      <c r="K121" s="29">
        <f>SUM(K122:K123)</f>
        <v>32</v>
      </c>
      <c r="L121" s="53"/>
    </row>
    <row r="122" spans="1:12" s="12" customFormat="1" ht="21" customHeight="1">
      <c r="A122" s="59">
        <v>1</v>
      </c>
      <c r="B122" s="11" t="s">
        <v>126</v>
      </c>
      <c r="C122" s="11" t="s">
        <v>127</v>
      </c>
      <c r="D122" s="11" t="s">
        <v>128</v>
      </c>
      <c r="E122" s="11" t="s">
        <v>546</v>
      </c>
      <c r="F122" s="14" t="s">
        <v>129</v>
      </c>
      <c r="G122" s="11">
        <v>1.5</v>
      </c>
      <c r="H122" s="11">
        <v>7</v>
      </c>
      <c r="I122" s="11">
        <v>9</v>
      </c>
      <c r="J122" s="17">
        <v>105</v>
      </c>
      <c r="K122" s="26">
        <v>12</v>
      </c>
      <c r="L122" s="60"/>
    </row>
    <row r="123" spans="1:12" s="12" customFormat="1" ht="21" customHeight="1">
      <c r="A123" s="59">
        <v>2</v>
      </c>
      <c r="B123" s="11" t="s">
        <v>126</v>
      </c>
      <c r="C123" s="11" t="s">
        <v>130</v>
      </c>
      <c r="D123" s="11" t="s">
        <v>131</v>
      </c>
      <c r="E123" s="11" t="s">
        <v>545</v>
      </c>
      <c r="F123" s="14" t="s">
        <v>132</v>
      </c>
      <c r="G123" s="11">
        <v>2.488</v>
      </c>
      <c r="H123" s="11">
        <v>7</v>
      </c>
      <c r="I123" s="11">
        <v>8.5</v>
      </c>
      <c r="J123" s="17">
        <v>150</v>
      </c>
      <c r="K123" s="26">
        <v>20</v>
      </c>
      <c r="L123" s="60"/>
    </row>
    <row r="124" spans="1:12" s="21" customFormat="1" ht="21" customHeight="1">
      <c r="A124" s="68" t="s">
        <v>153</v>
      </c>
      <c r="B124" s="69"/>
      <c r="C124" s="69"/>
      <c r="D124" s="69"/>
      <c r="E124" s="69"/>
      <c r="F124" s="13"/>
      <c r="G124" s="29">
        <f t="shared" ref="G124:J124" si="7">SUM(G125:G132)</f>
        <v>14.355999999999998</v>
      </c>
      <c r="H124" s="29"/>
      <c r="I124" s="29"/>
      <c r="J124" s="29">
        <f t="shared" si="7"/>
        <v>299.5</v>
      </c>
      <c r="K124" s="29">
        <f>SUM(K125:K132)</f>
        <v>188</v>
      </c>
      <c r="L124" s="53"/>
    </row>
    <row r="125" spans="1:12" s="12" customFormat="1" ht="21" customHeight="1">
      <c r="A125" s="59">
        <v>1</v>
      </c>
      <c r="B125" s="11" t="s">
        <v>134</v>
      </c>
      <c r="C125" s="11" t="s">
        <v>135</v>
      </c>
      <c r="D125" s="11" t="s">
        <v>136</v>
      </c>
      <c r="E125" s="11" t="s">
        <v>547</v>
      </c>
      <c r="F125" s="14" t="s">
        <v>137</v>
      </c>
      <c r="G125" s="11">
        <v>2.4000000000000004</v>
      </c>
      <c r="H125" s="11">
        <v>5</v>
      </c>
      <c r="I125" s="11">
        <v>7</v>
      </c>
      <c r="J125" s="17">
        <v>70</v>
      </c>
      <c r="K125" s="26">
        <v>31</v>
      </c>
      <c r="L125" s="60"/>
    </row>
    <row r="126" spans="1:12" s="12" customFormat="1" ht="21" customHeight="1">
      <c r="A126" s="59">
        <v>2</v>
      </c>
      <c r="B126" s="11" t="s">
        <v>134</v>
      </c>
      <c r="C126" s="11" t="s">
        <v>135</v>
      </c>
      <c r="D126" s="11" t="s">
        <v>138</v>
      </c>
      <c r="E126" s="11" t="s">
        <v>464</v>
      </c>
      <c r="F126" s="14" t="s">
        <v>139</v>
      </c>
      <c r="G126" s="11">
        <v>5</v>
      </c>
      <c r="H126" s="11">
        <v>7</v>
      </c>
      <c r="I126" s="11" t="s">
        <v>140</v>
      </c>
      <c r="J126" s="17">
        <v>85</v>
      </c>
      <c r="K126" s="26">
        <v>65</v>
      </c>
      <c r="L126" s="60"/>
    </row>
    <row r="127" spans="1:12" s="12" customFormat="1" ht="21" customHeight="1">
      <c r="A127" s="59">
        <v>3</v>
      </c>
      <c r="B127" s="11" t="s">
        <v>134</v>
      </c>
      <c r="C127" s="11" t="s">
        <v>135</v>
      </c>
      <c r="D127" s="11" t="s">
        <v>149</v>
      </c>
      <c r="E127" s="11" t="s">
        <v>466</v>
      </c>
      <c r="F127" s="14" t="s">
        <v>150</v>
      </c>
      <c r="G127" s="11">
        <v>1</v>
      </c>
      <c r="H127" s="11">
        <v>6</v>
      </c>
      <c r="I127" s="11">
        <v>8</v>
      </c>
      <c r="J127" s="17">
        <v>40</v>
      </c>
      <c r="K127" s="26">
        <v>13</v>
      </c>
      <c r="L127" s="60"/>
    </row>
    <row r="128" spans="1:12" s="12" customFormat="1" ht="21" customHeight="1">
      <c r="A128" s="59">
        <v>4</v>
      </c>
      <c r="B128" s="11" t="s">
        <v>134</v>
      </c>
      <c r="C128" s="11" t="s">
        <v>141</v>
      </c>
      <c r="D128" s="11" t="s">
        <v>142</v>
      </c>
      <c r="E128" s="11" t="s">
        <v>500</v>
      </c>
      <c r="F128" s="14" t="s">
        <v>143</v>
      </c>
      <c r="G128" s="11">
        <v>0.7</v>
      </c>
      <c r="H128" s="11">
        <v>6.5</v>
      </c>
      <c r="I128" s="11">
        <v>9.5</v>
      </c>
      <c r="J128" s="17">
        <v>14</v>
      </c>
      <c r="K128" s="26">
        <v>9</v>
      </c>
      <c r="L128" s="60"/>
    </row>
    <row r="129" spans="1:12" s="12" customFormat="1" ht="21" customHeight="1">
      <c r="A129" s="59">
        <v>5</v>
      </c>
      <c r="B129" s="11" t="s">
        <v>134</v>
      </c>
      <c r="C129" s="11" t="s">
        <v>141</v>
      </c>
      <c r="D129" s="11" t="s">
        <v>142</v>
      </c>
      <c r="E129" s="11" t="s">
        <v>501</v>
      </c>
      <c r="F129" s="14" t="s">
        <v>144</v>
      </c>
      <c r="G129" s="11">
        <v>0.16700000000000001</v>
      </c>
      <c r="H129" s="11">
        <v>5</v>
      </c>
      <c r="I129" s="11">
        <v>6</v>
      </c>
      <c r="J129" s="17">
        <v>3.5</v>
      </c>
      <c r="K129" s="26">
        <v>2</v>
      </c>
      <c r="L129" s="60"/>
    </row>
    <row r="130" spans="1:12" s="12" customFormat="1" ht="21" customHeight="1">
      <c r="A130" s="59">
        <v>6</v>
      </c>
      <c r="B130" s="11" t="s">
        <v>134</v>
      </c>
      <c r="C130" s="11" t="s">
        <v>141</v>
      </c>
      <c r="D130" s="11" t="s">
        <v>147</v>
      </c>
      <c r="E130" s="11" t="s">
        <v>502</v>
      </c>
      <c r="F130" s="14" t="s">
        <v>148</v>
      </c>
      <c r="G130" s="11">
        <v>0.81899999999999995</v>
      </c>
      <c r="H130" s="11">
        <v>5.0999999999999996</v>
      </c>
      <c r="I130" s="11">
        <v>7</v>
      </c>
      <c r="J130" s="17">
        <v>16</v>
      </c>
      <c r="K130" s="26">
        <v>11</v>
      </c>
      <c r="L130" s="60"/>
    </row>
    <row r="131" spans="1:12" s="12" customFormat="1" ht="21" customHeight="1">
      <c r="A131" s="59">
        <v>7</v>
      </c>
      <c r="B131" s="11" t="s">
        <v>134</v>
      </c>
      <c r="C131" s="11" t="s">
        <v>141</v>
      </c>
      <c r="D131" s="11" t="s">
        <v>151</v>
      </c>
      <c r="E131" s="11" t="s">
        <v>503</v>
      </c>
      <c r="F131" s="14" t="s">
        <v>152</v>
      </c>
      <c r="G131" s="11">
        <v>0.27</v>
      </c>
      <c r="H131" s="11">
        <v>6</v>
      </c>
      <c r="I131" s="11">
        <v>7.5</v>
      </c>
      <c r="J131" s="17">
        <v>6</v>
      </c>
      <c r="K131" s="26">
        <v>4</v>
      </c>
      <c r="L131" s="60"/>
    </row>
    <row r="132" spans="1:12" s="12" customFormat="1" ht="21" customHeight="1">
      <c r="A132" s="59">
        <v>8</v>
      </c>
      <c r="B132" s="11" t="s">
        <v>134</v>
      </c>
      <c r="C132" s="11" t="s">
        <v>145</v>
      </c>
      <c r="D132" s="11" t="s">
        <v>146</v>
      </c>
      <c r="E132" s="11" t="s">
        <v>465</v>
      </c>
      <c r="F132" s="14" t="s">
        <v>390</v>
      </c>
      <c r="G132" s="11">
        <v>4</v>
      </c>
      <c r="H132" s="11">
        <v>5.5</v>
      </c>
      <c r="I132" s="11">
        <v>6</v>
      </c>
      <c r="J132" s="17">
        <v>65</v>
      </c>
      <c r="K132" s="26">
        <v>53</v>
      </c>
      <c r="L132" s="64" t="s">
        <v>570</v>
      </c>
    </row>
    <row r="133" spans="1:12" s="21" customFormat="1" ht="21" customHeight="1">
      <c r="A133" s="68" t="s">
        <v>191</v>
      </c>
      <c r="B133" s="69"/>
      <c r="C133" s="69"/>
      <c r="D133" s="69"/>
      <c r="E133" s="69"/>
      <c r="F133" s="13"/>
      <c r="G133" s="28">
        <f t="shared" ref="G133:J133" si="8">SUM(G134:G151)</f>
        <v>46.005999999999993</v>
      </c>
      <c r="H133" s="28"/>
      <c r="I133" s="28"/>
      <c r="J133" s="29">
        <f t="shared" si="8"/>
        <v>3237.8759999999997</v>
      </c>
      <c r="K133" s="29">
        <f>SUM(K134:K151)</f>
        <v>404</v>
      </c>
      <c r="L133" s="53"/>
    </row>
    <row r="134" spans="1:12" s="44" customFormat="1" ht="21" customHeight="1">
      <c r="A134" s="65">
        <v>1</v>
      </c>
      <c r="B134" s="41" t="s">
        <v>154</v>
      </c>
      <c r="C134" s="41" t="s">
        <v>183</v>
      </c>
      <c r="D134" s="41" t="s">
        <v>184</v>
      </c>
      <c r="E134" s="41" t="s">
        <v>470</v>
      </c>
      <c r="F134" s="42" t="s">
        <v>185</v>
      </c>
      <c r="G134" s="41">
        <v>1.2</v>
      </c>
      <c r="H134" s="41">
        <v>4.5</v>
      </c>
      <c r="I134" s="41">
        <v>5.5</v>
      </c>
      <c r="J134" s="43">
        <v>18</v>
      </c>
      <c r="K134" s="26">
        <v>16</v>
      </c>
      <c r="L134" s="66"/>
    </row>
    <row r="135" spans="1:12" s="44" customFormat="1" ht="21" customHeight="1">
      <c r="A135" s="65">
        <v>2</v>
      </c>
      <c r="B135" s="41" t="s">
        <v>154</v>
      </c>
      <c r="C135" s="41" t="s">
        <v>183</v>
      </c>
      <c r="D135" s="41" t="s">
        <v>178</v>
      </c>
      <c r="E135" s="41" t="s">
        <v>556</v>
      </c>
      <c r="F135" s="42" t="s">
        <v>186</v>
      </c>
      <c r="G135" s="41">
        <v>2.37</v>
      </c>
      <c r="H135" s="41">
        <v>4.5</v>
      </c>
      <c r="I135" s="41">
        <v>5.5</v>
      </c>
      <c r="J135" s="43">
        <v>35.549999999999997</v>
      </c>
      <c r="K135" s="26">
        <v>31</v>
      </c>
      <c r="L135" s="66"/>
    </row>
    <row r="136" spans="1:12" s="44" customFormat="1" ht="21" customHeight="1">
      <c r="A136" s="65">
        <v>3</v>
      </c>
      <c r="B136" s="41" t="s">
        <v>154</v>
      </c>
      <c r="C136" s="41" t="s">
        <v>183</v>
      </c>
      <c r="D136" s="41" t="s">
        <v>187</v>
      </c>
      <c r="E136" s="41" t="s">
        <v>557</v>
      </c>
      <c r="F136" s="42" t="s">
        <v>188</v>
      </c>
      <c r="G136" s="41">
        <v>3</v>
      </c>
      <c r="H136" s="41">
        <v>4.5</v>
      </c>
      <c r="I136" s="41">
        <v>5.5</v>
      </c>
      <c r="J136" s="43">
        <v>45</v>
      </c>
      <c r="K136" s="26">
        <v>39</v>
      </c>
      <c r="L136" s="66"/>
    </row>
    <row r="137" spans="1:12" s="44" customFormat="1" ht="21" customHeight="1">
      <c r="A137" s="65">
        <v>4</v>
      </c>
      <c r="B137" s="41" t="s">
        <v>154</v>
      </c>
      <c r="C137" s="41" t="s">
        <v>183</v>
      </c>
      <c r="D137" s="41" t="s">
        <v>189</v>
      </c>
      <c r="E137" s="41" t="s">
        <v>471</v>
      </c>
      <c r="F137" s="42" t="s">
        <v>190</v>
      </c>
      <c r="G137" s="41">
        <v>0.76300000000000001</v>
      </c>
      <c r="H137" s="41">
        <v>4.5</v>
      </c>
      <c r="I137" s="41">
        <v>5.5</v>
      </c>
      <c r="J137" s="43">
        <v>11.45</v>
      </c>
      <c r="K137" s="26">
        <v>10</v>
      </c>
      <c r="L137" s="66"/>
    </row>
    <row r="138" spans="1:12" s="44" customFormat="1" ht="21" customHeight="1">
      <c r="A138" s="65">
        <v>5</v>
      </c>
      <c r="B138" s="41" t="s">
        <v>154</v>
      </c>
      <c r="C138" s="41" t="s">
        <v>161</v>
      </c>
      <c r="D138" s="41" t="s">
        <v>162</v>
      </c>
      <c r="E138" s="41" t="s">
        <v>549</v>
      </c>
      <c r="F138" s="42" t="s">
        <v>163</v>
      </c>
      <c r="G138" s="41">
        <v>6.1559999999999997</v>
      </c>
      <c r="H138" s="41">
        <v>4.5</v>
      </c>
      <c r="I138" s="41">
        <v>5.5</v>
      </c>
      <c r="J138" s="43">
        <v>650</v>
      </c>
      <c r="K138" s="26">
        <v>49</v>
      </c>
      <c r="L138" s="66"/>
    </row>
    <row r="139" spans="1:12" s="44" customFormat="1" ht="21" customHeight="1">
      <c r="A139" s="65">
        <v>6</v>
      </c>
      <c r="B139" s="41" t="s">
        <v>154</v>
      </c>
      <c r="C139" s="41" t="s">
        <v>161</v>
      </c>
      <c r="D139" s="41" t="s">
        <v>169</v>
      </c>
      <c r="E139" s="41" t="s">
        <v>504</v>
      </c>
      <c r="F139" s="42" t="s">
        <v>170</v>
      </c>
      <c r="G139" s="41">
        <v>4.5</v>
      </c>
      <c r="H139" s="41">
        <v>4.5</v>
      </c>
      <c r="I139" s="41">
        <v>5.5</v>
      </c>
      <c r="J139" s="43">
        <v>450</v>
      </c>
      <c r="K139" s="26">
        <v>36</v>
      </c>
      <c r="L139" s="66"/>
    </row>
    <row r="140" spans="1:12" s="44" customFormat="1" ht="21" customHeight="1">
      <c r="A140" s="65">
        <v>7</v>
      </c>
      <c r="B140" s="41" t="s">
        <v>154</v>
      </c>
      <c r="C140" s="41" t="s">
        <v>161</v>
      </c>
      <c r="D140" s="41" t="s">
        <v>169</v>
      </c>
      <c r="E140" s="41" t="s">
        <v>505</v>
      </c>
      <c r="F140" s="42" t="s">
        <v>171</v>
      </c>
      <c r="G140" s="41">
        <v>1.5</v>
      </c>
      <c r="H140" s="41">
        <v>4.5</v>
      </c>
      <c r="I140" s="41">
        <v>5.5</v>
      </c>
      <c r="J140" s="43">
        <v>150</v>
      </c>
      <c r="K140" s="26">
        <v>12</v>
      </c>
      <c r="L140" s="66"/>
    </row>
    <row r="141" spans="1:12" s="44" customFormat="1" ht="21" customHeight="1">
      <c r="A141" s="65">
        <v>8</v>
      </c>
      <c r="B141" s="41" t="s">
        <v>154</v>
      </c>
      <c r="C141" s="41" t="s">
        <v>161</v>
      </c>
      <c r="D141" s="41" t="s">
        <v>175</v>
      </c>
      <c r="E141" s="41" t="s">
        <v>554</v>
      </c>
      <c r="F141" s="42" t="s">
        <v>176</v>
      </c>
      <c r="G141" s="41">
        <v>4.4119999999999999</v>
      </c>
      <c r="H141" s="41">
        <v>6.5</v>
      </c>
      <c r="I141" s="41">
        <v>7.5</v>
      </c>
      <c r="J141" s="43">
        <v>884</v>
      </c>
      <c r="K141" s="26">
        <v>35</v>
      </c>
      <c r="L141" s="66"/>
    </row>
    <row r="142" spans="1:12" s="44" customFormat="1" ht="21" customHeight="1">
      <c r="A142" s="65">
        <v>9</v>
      </c>
      <c r="B142" s="41" t="s">
        <v>154</v>
      </c>
      <c r="C142" s="41" t="s">
        <v>161</v>
      </c>
      <c r="D142" s="41" t="s">
        <v>175</v>
      </c>
      <c r="E142" s="41" t="s">
        <v>506</v>
      </c>
      <c r="F142" s="42" t="s">
        <v>177</v>
      </c>
      <c r="G142" s="41">
        <v>3.516</v>
      </c>
      <c r="H142" s="41">
        <v>4.5</v>
      </c>
      <c r="I142" s="41">
        <v>5.5</v>
      </c>
      <c r="J142" s="43">
        <v>351.6</v>
      </c>
      <c r="K142" s="26">
        <v>28</v>
      </c>
      <c r="L142" s="66"/>
    </row>
    <row r="143" spans="1:12" s="44" customFormat="1" ht="21" customHeight="1">
      <c r="A143" s="65">
        <v>10</v>
      </c>
      <c r="B143" s="41" t="s">
        <v>154</v>
      </c>
      <c r="C143" s="41" t="s">
        <v>164</v>
      </c>
      <c r="D143" s="41" t="s">
        <v>165</v>
      </c>
      <c r="E143" s="41" t="s">
        <v>550</v>
      </c>
      <c r="F143" s="42" t="s">
        <v>166</v>
      </c>
      <c r="G143" s="41">
        <v>4.9089999999999998</v>
      </c>
      <c r="H143" s="41">
        <v>6</v>
      </c>
      <c r="I143" s="41">
        <v>7.5</v>
      </c>
      <c r="J143" s="43">
        <v>269.995</v>
      </c>
      <c r="K143" s="26">
        <v>39</v>
      </c>
      <c r="L143" s="66"/>
    </row>
    <row r="144" spans="1:12" s="44" customFormat="1" ht="21" customHeight="1">
      <c r="A144" s="65">
        <v>11</v>
      </c>
      <c r="B144" s="41" t="s">
        <v>154</v>
      </c>
      <c r="C144" s="41" t="s">
        <v>164</v>
      </c>
      <c r="D144" s="41" t="s">
        <v>571</v>
      </c>
      <c r="E144" s="41" t="s">
        <v>552</v>
      </c>
      <c r="F144" s="42" t="s">
        <v>172</v>
      </c>
      <c r="G144" s="41">
        <v>1.5</v>
      </c>
      <c r="H144" s="41">
        <v>6</v>
      </c>
      <c r="I144" s="41">
        <v>7.5</v>
      </c>
      <c r="J144" s="43">
        <v>82.5</v>
      </c>
      <c r="K144" s="26">
        <v>12</v>
      </c>
      <c r="L144" s="66"/>
    </row>
    <row r="145" spans="1:12" s="44" customFormat="1" ht="21" customHeight="1">
      <c r="A145" s="65">
        <v>12</v>
      </c>
      <c r="B145" s="41" t="s">
        <v>154</v>
      </c>
      <c r="C145" s="41" t="s">
        <v>164</v>
      </c>
      <c r="D145" s="41" t="s">
        <v>173</v>
      </c>
      <c r="E145" s="41" t="s">
        <v>553</v>
      </c>
      <c r="F145" s="42" t="s">
        <v>174</v>
      </c>
      <c r="G145" s="41">
        <v>2.4289999999999998</v>
      </c>
      <c r="H145" s="41">
        <v>5</v>
      </c>
      <c r="I145" s="41">
        <v>6.5</v>
      </c>
      <c r="J145" s="43">
        <v>85.015000000000001</v>
      </c>
      <c r="K145" s="26">
        <v>19</v>
      </c>
      <c r="L145" s="66"/>
    </row>
    <row r="146" spans="1:12" s="44" customFormat="1" ht="21" customHeight="1">
      <c r="A146" s="65">
        <v>13</v>
      </c>
      <c r="B146" s="41" t="s">
        <v>154</v>
      </c>
      <c r="C146" s="41" t="s">
        <v>164</v>
      </c>
      <c r="D146" s="41" t="s">
        <v>178</v>
      </c>
      <c r="E146" s="41" t="s">
        <v>555</v>
      </c>
      <c r="F146" s="42" t="s">
        <v>179</v>
      </c>
      <c r="G146" s="41">
        <v>3.726</v>
      </c>
      <c r="H146" s="41">
        <v>5</v>
      </c>
      <c r="I146" s="41">
        <v>6.5</v>
      </c>
      <c r="J146" s="43">
        <v>95.655000000000001</v>
      </c>
      <c r="K146" s="26">
        <v>30</v>
      </c>
      <c r="L146" s="66"/>
    </row>
    <row r="147" spans="1:12" s="44" customFormat="1" ht="21" customHeight="1">
      <c r="A147" s="65">
        <v>14</v>
      </c>
      <c r="B147" s="41" t="s">
        <v>154</v>
      </c>
      <c r="C147" s="41" t="s">
        <v>155</v>
      </c>
      <c r="D147" s="41" t="s">
        <v>156</v>
      </c>
      <c r="E147" s="41" t="s">
        <v>548</v>
      </c>
      <c r="F147" s="42" t="s">
        <v>157</v>
      </c>
      <c r="G147" s="41">
        <v>0.97699999999999998</v>
      </c>
      <c r="H147" s="41">
        <v>4.5</v>
      </c>
      <c r="I147" s="41">
        <v>5.5</v>
      </c>
      <c r="J147" s="43">
        <v>12.701000000000001</v>
      </c>
      <c r="K147" s="26">
        <v>8</v>
      </c>
      <c r="L147" s="66"/>
    </row>
    <row r="148" spans="1:12" s="44" customFormat="1" ht="21" customHeight="1">
      <c r="A148" s="65">
        <v>15</v>
      </c>
      <c r="B148" s="41" t="s">
        <v>154</v>
      </c>
      <c r="C148" s="41" t="s">
        <v>155</v>
      </c>
      <c r="D148" s="41" t="s">
        <v>167</v>
      </c>
      <c r="E148" s="41" t="s">
        <v>551</v>
      </c>
      <c r="F148" s="42" t="s">
        <v>168</v>
      </c>
      <c r="G148" s="41">
        <v>0.65</v>
      </c>
      <c r="H148" s="41">
        <v>4.5</v>
      </c>
      <c r="I148" s="41">
        <v>5.5</v>
      </c>
      <c r="J148" s="43">
        <v>8.4499999999999993</v>
      </c>
      <c r="K148" s="26">
        <v>5</v>
      </c>
      <c r="L148" s="66"/>
    </row>
    <row r="149" spans="1:12" s="44" customFormat="1" ht="21" customHeight="1">
      <c r="A149" s="65">
        <v>16</v>
      </c>
      <c r="B149" s="41" t="s">
        <v>154</v>
      </c>
      <c r="C149" s="41" t="s">
        <v>158</v>
      </c>
      <c r="D149" s="41" t="s">
        <v>159</v>
      </c>
      <c r="E149" s="41" t="s">
        <v>467</v>
      </c>
      <c r="F149" s="42" t="s">
        <v>160</v>
      </c>
      <c r="G149" s="41">
        <v>0.9</v>
      </c>
      <c r="H149" s="41">
        <v>4.5</v>
      </c>
      <c r="I149" s="41">
        <v>5.5</v>
      </c>
      <c r="J149" s="43">
        <v>18</v>
      </c>
      <c r="K149" s="26">
        <v>7</v>
      </c>
      <c r="L149" s="66"/>
    </row>
    <row r="150" spans="1:12" s="44" customFormat="1" ht="21" customHeight="1">
      <c r="A150" s="65">
        <v>17</v>
      </c>
      <c r="B150" s="41" t="s">
        <v>154</v>
      </c>
      <c r="C150" s="41" t="s">
        <v>158</v>
      </c>
      <c r="D150" s="41" t="s">
        <v>180</v>
      </c>
      <c r="E150" s="41" t="s">
        <v>468</v>
      </c>
      <c r="F150" s="42" t="s">
        <v>181</v>
      </c>
      <c r="G150" s="41">
        <v>2.4980000000000002</v>
      </c>
      <c r="H150" s="41">
        <v>5</v>
      </c>
      <c r="I150" s="41">
        <v>6</v>
      </c>
      <c r="J150" s="43">
        <v>49.96</v>
      </c>
      <c r="K150" s="26">
        <v>20</v>
      </c>
      <c r="L150" s="66"/>
    </row>
    <row r="151" spans="1:12" s="44" customFormat="1" ht="21" customHeight="1">
      <c r="A151" s="65">
        <v>18</v>
      </c>
      <c r="B151" s="41" t="s">
        <v>154</v>
      </c>
      <c r="C151" s="41" t="s">
        <v>158</v>
      </c>
      <c r="D151" s="41" t="s">
        <v>180</v>
      </c>
      <c r="E151" s="41" t="s">
        <v>469</v>
      </c>
      <c r="F151" s="42" t="s">
        <v>182</v>
      </c>
      <c r="G151" s="41">
        <v>1</v>
      </c>
      <c r="H151" s="41">
        <v>5</v>
      </c>
      <c r="I151" s="41">
        <v>6</v>
      </c>
      <c r="J151" s="43">
        <v>20</v>
      </c>
      <c r="K151" s="26">
        <v>8</v>
      </c>
      <c r="L151" s="66"/>
    </row>
    <row r="152" spans="1:12" s="35" customFormat="1" ht="21" customHeight="1">
      <c r="A152" s="72" t="s">
        <v>207</v>
      </c>
      <c r="B152" s="73"/>
      <c r="C152" s="73"/>
      <c r="D152" s="73"/>
      <c r="E152" s="73"/>
      <c r="F152" s="45"/>
      <c r="G152" s="28">
        <f t="shared" ref="G152:J152" si="9">SUM(G153:G158)</f>
        <v>16</v>
      </c>
      <c r="H152" s="28"/>
      <c r="I152" s="28"/>
      <c r="J152" s="29">
        <f t="shared" si="9"/>
        <v>360</v>
      </c>
      <c r="K152" s="29">
        <f>SUM(K153:K158)</f>
        <v>128</v>
      </c>
      <c r="L152" s="58"/>
    </row>
    <row r="153" spans="1:12" s="46" customFormat="1" ht="21" customHeight="1">
      <c r="A153" s="59">
        <v>1</v>
      </c>
      <c r="B153" s="11" t="s">
        <v>192</v>
      </c>
      <c r="C153" s="11" t="s">
        <v>193</v>
      </c>
      <c r="D153" s="11" t="s">
        <v>194</v>
      </c>
      <c r="E153" s="11" t="s">
        <v>472</v>
      </c>
      <c r="F153" s="14" t="s">
        <v>195</v>
      </c>
      <c r="G153" s="11">
        <v>2.5</v>
      </c>
      <c r="H153" s="11">
        <v>6</v>
      </c>
      <c r="I153" s="11">
        <v>8</v>
      </c>
      <c r="J153" s="17">
        <v>50</v>
      </c>
      <c r="K153" s="26">
        <v>20</v>
      </c>
      <c r="L153" s="67"/>
    </row>
    <row r="154" spans="1:12" s="46" customFormat="1" ht="21" customHeight="1">
      <c r="A154" s="59">
        <v>2</v>
      </c>
      <c r="B154" s="11" t="s">
        <v>192</v>
      </c>
      <c r="C154" s="11" t="s">
        <v>193</v>
      </c>
      <c r="D154" s="11" t="s">
        <v>196</v>
      </c>
      <c r="E154" s="11" t="s">
        <v>473</v>
      </c>
      <c r="F154" s="14" t="s">
        <v>197</v>
      </c>
      <c r="G154" s="11">
        <v>3</v>
      </c>
      <c r="H154" s="11">
        <v>7</v>
      </c>
      <c r="I154" s="11">
        <v>10</v>
      </c>
      <c r="J154" s="17">
        <v>120</v>
      </c>
      <c r="K154" s="26">
        <v>24</v>
      </c>
      <c r="L154" s="67"/>
    </row>
    <row r="155" spans="1:12" s="12" customFormat="1" ht="21" customHeight="1">
      <c r="A155" s="59">
        <v>3</v>
      </c>
      <c r="B155" s="11" t="s">
        <v>192</v>
      </c>
      <c r="C155" s="11" t="s">
        <v>198</v>
      </c>
      <c r="D155" s="11" t="s">
        <v>199</v>
      </c>
      <c r="E155" s="11" t="s">
        <v>474</v>
      </c>
      <c r="F155" s="14" t="s">
        <v>200</v>
      </c>
      <c r="G155" s="11">
        <v>2.5</v>
      </c>
      <c r="H155" s="11">
        <v>5</v>
      </c>
      <c r="I155" s="11">
        <v>6</v>
      </c>
      <c r="J155" s="17">
        <v>50</v>
      </c>
      <c r="K155" s="26">
        <v>20</v>
      </c>
      <c r="L155" s="60"/>
    </row>
    <row r="156" spans="1:12" s="12" customFormat="1" ht="21" customHeight="1">
      <c r="A156" s="59">
        <v>4</v>
      </c>
      <c r="B156" s="11" t="s">
        <v>192</v>
      </c>
      <c r="C156" s="11" t="s">
        <v>198</v>
      </c>
      <c r="D156" s="11" t="s">
        <v>201</v>
      </c>
      <c r="E156" s="11" t="s">
        <v>558</v>
      </c>
      <c r="F156" s="14" t="s">
        <v>202</v>
      </c>
      <c r="G156" s="11">
        <v>4</v>
      </c>
      <c r="H156" s="11">
        <v>5</v>
      </c>
      <c r="I156" s="11">
        <v>6</v>
      </c>
      <c r="J156" s="17">
        <v>60</v>
      </c>
      <c r="K156" s="26">
        <v>32</v>
      </c>
      <c r="L156" s="60"/>
    </row>
    <row r="157" spans="1:12" s="12" customFormat="1" ht="21" customHeight="1">
      <c r="A157" s="59">
        <v>5</v>
      </c>
      <c r="B157" s="11" t="s">
        <v>192</v>
      </c>
      <c r="C157" s="11" t="s">
        <v>198</v>
      </c>
      <c r="D157" s="11" t="s">
        <v>203</v>
      </c>
      <c r="E157" s="11" t="s">
        <v>559</v>
      </c>
      <c r="F157" s="14" t="s">
        <v>204</v>
      </c>
      <c r="G157" s="11">
        <v>2.5</v>
      </c>
      <c r="H157" s="11">
        <v>5</v>
      </c>
      <c r="I157" s="11">
        <v>6</v>
      </c>
      <c r="J157" s="17">
        <v>50</v>
      </c>
      <c r="K157" s="26">
        <v>20</v>
      </c>
      <c r="L157" s="60"/>
    </row>
    <row r="158" spans="1:12" s="12" customFormat="1" ht="21" customHeight="1">
      <c r="A158" s="59">
        <v>6</v>
      </c>
      <c r="B158" s="11" t="s">
        <v>192</v>
      </c>
      <c r="C158" s="11" t="s">
        <v>198</v>
      </c>
      <c r="D158" s="11" t="s">
        <v>205</v>
      </c>
      <c r="E158" s="11" t="s">
        <v>560</v>
      </c>
      <c r="F158" s="14" t="s">
        <v>206</v>
      </c>
      <c r="G158" s="11">
        <v>1.5</v>
      </c>
      <c r="H158" s="11">
        <v>5</v>
      </c>
      <c r="I158" s="11">
        <v>6</v>
      </c>
      <c r="J158" s="17">
        <v>30</v>
      </c>
      <c r="K158" s="26">
        <v>12</v>
      </c>
      <c r="L158" s="60"/>
    </row>
    <row r="159" spans="1:12" s="21" customFormat="1" ht="21" customHeight="1">
      <c r="A159" s="68" t="s">
        <v>219</v>
      </c>
      <c r="B159" s="69"/>
      <c r="C159" s="69"/>
      <c r="D159" s="69"/>
      <c r="E159" s="69"/>
      <c r="F159" s="13"/>
      <c r="G159" s="28">
        <f>SUM(G160:G163)</f>
        <v>18</v>
      </c>
      <c r="H159" s="28"/>
      <c r="I159" s="28"/>
      <c r="J159" s="29">
        <f>SUM(J160:J163)</f>
        <v>683</v>
      </c>
      <c r="K159" s="29">
        <f>SUM(K160:K163)</f>
        <v>144</v>
      </c>
      <c r="L159" s="53"/>
    </row>
    <row r="160" spans="1:12" s="12" customFormat="1" ht="20.399999999999999" customHeight="1">
      <c r="A160" s="59">
        <v>1</v>
      </c>
      <c r="B160" s="11" t="s">
        <v>208</v>
      </c>
      <c r="C160" s="11" t="s">
        <v>209</v>
      </c>
      <c r="D160" s="11" t="s">
        <v>210</v>
      </c>
      <c r="E160" s="11" t="s">
        <v>475</v>
      </c>
      <c r="F160" s="14" t="s">
        <v>211</v>
      </c>
      <c r="G160" s="11">
        <v>1.5</v>
      </c>
      <c r="H160" s="11">
        <v>5</v>
      </c>
      <c r="I160" s="11">
        <v>6</v>
      </c>
      <c r="J160" s="17">
        <v>30</v>
      </c>
      <c r="K160" s="26">
        <v>12</v>
      </c>
      <c r="L160" s="60"/>
    </row>
    <row r="161" spans="1:12" s="12" customFormat="1" ht="21" customHeight="1">
      <c r="A161" s="59">
        <v>2</v>
      </c>
      <c r="B161" s="11" t="s">
        <v>208</v>
      </c>
      <c r="C161" s="11" t="s">
        <v>209</v>
      </c>
      <c r="D161" s="11" t="s">
        <v>215</v>
      </c>
      <c r="E161" s="11" t="s">
        <v>477</v>
      </c>
      <c r="F161" s="14" t="s">
        <v>216</v>
      </c>
      <c r="G161" s="11">
        <v>2.222</v>
      </c>
      <c r="H161" s="11">
        <v>5</v>
      </c>
      <c r="I161" s="11">
        <v>6</v>
      </c>
      <c r="J161" s="17">
        <v>60</v>
      </c>
      <c r="K161" s="26">
        <v>17.8</v>
      </c>
      <c r="L161" s="60"/>
    </row>
    <row r="162" spans="1:12" s="12" customFormat="1" ht="21" customHeight="1">
      <c r="A162" s="59">
        <v>3</v>
      </c>
      <c r="B162" s="11" t="s">
        <v>208</v>
      </c>
      <c r="C162" s="11" t="s">
        <v>212</v>
      </c>
      <c r="D162" s="11" t="s">
        <v>213</v>
      </c>
      <c r="E162" s="11" t="s">
        <v>476</v>
      </c>
      <c r="F162" s="14" t="s">
        <v>214</v>
      </c>
      <c r="G162" s="11">
        <v>5.5890000000000004</v>
      </c>
      <c r="H162" s="11">
        <v>6.5</v>
      </c>
      <c r="I162" s="11">
        <v>7.5</v>
      </c>
      <c r="J162" s="17">
        <v>350</v>
      </c>
      <c r="K162" s="26">
        <v>44.7</v>
      </c>
      <c r="L162" s="60"/>
    </row>
    <row r="163" spans="1:12" s="12" customFormat="1" ht="21" customHeight="1">
      <c r="A163" s="59">
        <v>4</v>
      </c>
      <c r="B163" s="11" t="s">
        <v>208</v>
      </c>
      <c r="C163" s="11" t="s">
        <v>212</v>
      </c>
      <c r="D163" s="11" t="s">
        <v>217</v>
      </c>
      <c r="E163" s="11" t="s">
        <v>478</v>
      </c>
      <c r="F163" s="14" t="s">
        <v>218</v>
      </c>
      <c r="G163" s="11">
        <v>8.6890000000000001</v>
      </c>
      <c r="H163" s="11">
        <v>4.5</v>
      </c>
      <c r="I163" s="11">
        <v>5.5</v>
      </c>
      <c r="J163" s="17">
        <v>243</v>
      </c>
      <c r="K163" s="26">
        <v>69.5</v>
      </c>
      <c r="L163" s="60"/>
    </row>
    <row r="164" spans="1:12" s="21" customFormat="1" ht="21" customHeight="1">
      <c r="A164" s="68" t="s">
        <v>388</v>
      </c>
      <c r="B164" s="69"/>
      <c r="C164" s="69"/>
      <c r="D164" s="69"/>
      <c r="E164" s="69"/>
      <c r="F164" s="13"/>
      <c r="G164" s="47">
        <f t="shared" ref="G164:J164" si="10">SUM(G165:G182)</f>
        <v>103.06600000000002</v>
      </c>
      <c r="H164" s="47"/>
      <c r="I164" s="47"/>
      <c r="J164" s="48">
        <f t="shared" si="10"/>
        <v>2266.79</v>
      </c>
      <c r="K164" s="48">
        <f>SUM(K165:K182)</f>
        <v>822</v>
      </c>
      <c r="L164" s="53"/>
    </row>
    <row r="165" spans="1:12" s="12" customFormat="1" ht="21" customHeight="1">
      <c r="A165" s="59">
        <v>1</v>
      </c>
      <c r="B165" s="11" t="s">
        <v>345</v>
      </c>
      <c r="C165" s="11" t="s">
        <v>346</v>
      </c>
      <c r="D165" s="11" t="s">
        <v>359</v>
      </c>
      <c r="E165" s="11" t="s">
        <v>483</v>
      </c>
      <c r="F165" s="14" t="s">
        <v>360</v>
      </c>
      <c r="G165" s="11">
        <v>4.6609999999999996</v>
      </c>
      <c r="H165" s="11">
        <v>4.5</v>
      </c>
      <c r="I165" s="11">
        <v>5.5</v>
      </c>
      <c r="J165" s="17">
        <v>116.9</v>
      </c>
      <c r="K165" s="26">
        <v>37</v>
      </c>
      <c r="L165" s="60"/>
    </row>
    <row r="166" spans="1:12" s="12" customFormat="1" ht="21" customHeight="1">
      <c r="A166" s="59">
        <v>2</v>
      </c>
      <c r="B166" s="11" t="s">
        <v>345</v>
      </c>
      <c r="C166" s="11" t="s">
        <v>346</v>
      </c>
      <c r="D166" s="11" t="s">
        <v>238</v>
      </c>
      <c r="E166" s="11" t="s">
        <v>479</v>
      </c>
      <c r="F166" s="14" t="s">
        <v>347</v>
      </c>
      <c r="G166" s="11">
        <v>2.2989999999999999</v>
      </c>
      <c r="H166" s="11">
        <v>4.5</v>
      </c>
      <c r="I166" s="11">
        <v>5.5</v>
      </c>
      <c r="J166" s="17">
        <v>57.6</v>
      </c>
      <c r="K166" s="26">
        <v>18</v>
      </c>
      <c r="L166" s="60"/>
    </row>
    <row r="167" spans="1:12" s="12" customFormat="1" ht="21" customHeight="1">
      <c r="A167" s="59">
        <v>3</v>
      </c>
      <c r="B167" s="11" t="s">
        <v>345</v>
      </c>
      <c r="C167" s="11" t="s">
        <v>348</v>
      </c>
      <c r="D167" s="11" t="s">
        <v>349</v>
      </c>
      <c r="E167" s="11" t="s">
        <v>480</v>
      </c>
      <c r="F167" s="14" t="s">
        <v>350</v>
      </c>
      <c r="G167" s="11">
        <v>0.2</v>
      </c>
      <c r="H167" s="11">
        <v>4.5</v>
      </c>
      <c r="I167" s="11">
        <v>5.5</v>
      </c>
      <c r="J167" s="17">
        <v>5</v>
      </c>
      <c r="K167" s="26">
        <v>2</v>
      </c>
      <c r="L167" s="60"/>
    </row>
    <row r="168" spans="1:12" s="12" customFormat="1" ht="21" customHeight="1">
      <c r="A168" s="59">
        <v>4</v>
      </c>
      <c r="B168" s="11" t="s">
        <v>345</v>
      </c>
      <c r="C168" s="11" t="s">
        <v>348</v>
      </c>
      <c r="D168" s="11" t="s">
        <v>354</v>
      </c>
      <c r="E168" s="11" t="s">
        <v>481</v>
      </c>
      <c r="F168" s="14" t="s">
        <v>355</v>
      </c>
      <c r="G168" s="11">
        <v>5.5</v>
      </c>
      <c r="H168" s="11">
        <v>4.5</v>
      </c>
      <c r="I168" s="11">
        <v>5.5</v>
      </c>
      <c r="J168" s="17">
        <v>137.5</v>
      </c>
      <c r="K168" s="26">
        <v>44</v>
      </c>
      <c r="L168" s="60"/>
    </row>
    <row r="169" spans="1:12" s="12" customFormat="1" ht="21" customHeight="1">
      <c r="A169" s="59">
        <v>5</v>
      </c>
      <c r="B169" s="11" t="s">
        <v>345</v>
      </c>
      <c r="C169" s="11" t="s">
        <v>348</v>
      </c>
      <c r="D169" s="11" t="s">
        <v>369</v>
      </c>
      <c r="E169" s="11" t="s">
        <v>488</v>
      </c>
      <c r="F169" s="14" t="s">
        <v>370</v>
      </c>
      <c r="G169" s="11">
        <v>1.1589999999999998</v>
      </c>
      <c r="H169" s="11">
        <v>4.5</v>
      </c>
      <c r="I169" s="11">
        <v>5.5</v>
      </c>
      <c r="J169" s="17">
        <v>30</v>
      </c>
      <c r="K169" s="26">
        <v>9</v>
      </c>
      <c r="L169" s="60"/>
    </row>
    <row r="170" spans="1:12" s="12" customFormat="1" ht="21" customHeight="1">
      <c r="A170" s="59">
        <v>6</v>
      </c>
      <c r="B170" s="11" t="s">
        <v>345</v>
      </c>
      <c r="C170" s="11" t="s">
        <v>348</v>
      </c>
      <c r="D170" s="11" t="s">
        <v>377</v>
      </c>
      <c r="E170" s="11" t="s">
        <v>492</v>
      </c>
      <c r="F170" s="14" t="s">
        <v>378</v>
      </c>
      <c r="G170" s="11">
        <v>9.9999999999999982</v>
      </c>
      <c r="H170" s="11">
        <v>4.5</v>
      </c>
      <c r="I170" s="11">
        <v>5.5</v>
      </c>
      <c r="J170" s="17">
        <v>250</v>
      </c>
      <c r="K170" s="26">
        <v>79.999999999999986</v>
      </c>
      <c r="L170" s="60"/>
    </row>
    <row r="171" spans="1:12" s="12" customFormat="1" ht="21" customHeight="1">
      <c r="A171" s="59">
        <v>7</v>
      </c>
      <c r="B171" s="11" t="s">
        <v>345</v>
      </c>
      <c r="C171" s="11" t="s">
        <v>348</v>
      </c>
      <c r="D171" s="11" t="s">
        <v>377</v>
      </c>
      <c r="E171" s="11" t="s">
        <v>493</v>
      </c>
      <c r="F171" s="14" t="s">
        <v>379</v>
      </c>
      <c r="G171" s="11">
        <v>1.3</v>
      </c>
      <c r="H171" s="11">
        <v>4.5</v>
      </c>
      <c r="I171" s="11">
        <v>5.5</v>
      </c>
      <c r="J171" s="17">
        <v>32.5</v>
      </c>
      <c r="K171" s="26">
        <v>10</v>
      </c>
      <c r="L171" s="60"/>
    </row>
    <row r="172" spans="1:12" s="12" customFormat="1" ht="21" customHeight="1">
      <c r="A172" s="59">
        <v>8</v>
      </c>
      <c r="B172" s="11" t="s">
        <v>345</v>
      </c>
      <c r="C172" s="11" t="s">
        <v>348</v>
      </c>
      <c r="D172" s="11" t="s">
        <v>351</v>
      </c>
      <c r="E172" s="11" t="s">
        <v>352</v>
      </c>
      <c r="F172" s="14" t="s">
        <v>353</v>
      </c>
      <c r="G172" s="11">
        <v>0.1</v>
      </c>
      <c r="H172" s="11">
        <v>4.5</v>
      </c>
      <c r="I172" s="11">
        <v>5.5</v>
      </c>
      <c r="J172" s="17">
        <v>2.5</v>
      </c>
      <c r="K172" s="26">
        <v>1</v>
      </c>
      <c r="L172" s="60"/>
    </row>
    <row r="173" spans="1:12" s="12" customFormat="1" ht="21" customHeight="1">
      <c r="A173" s="59">
        <v>9</v>
      </c>
      <c r="B173" s="11" t="s">
        <v>345</v>
      </c>
      <c r="C173" s="11" t="s">
        <v>361</v>
      </c>
      <c r="D173" s="11" t="s">
        <v>362</v>
      </c>
      <c r="E173" s="11" t="s">
        <v>484</v>
      </c>
      <c r="F173" s="14" t="s">
        <v>363</v>
      </c>
      <c r="G173" s="11">
        <v>13.105999999999998</v>
      </c>
      <c r="H173" s="11">
        <v>4.5</v>
      </c>
      <c r="I173" s="11">
        <v>5.5</v>
      </c>
      <c r="J173" s="17">
        <v>203</v>
      </c>
      <c r="K173" s="26">
        <v>105</v>
      </c>
      <c r="L173" s="60"/>
    </row>
    <row r="174" spans="1:12" s="12" customFormat="1" ht="21" customHeight="1">
      <c r="A174" s="59">
        <v>10</v>
      </c>
      <c r="B174" s="11" t="s">
        <v>345</v>
      </c>
      <c r="C174" s="11" t="s">
        <v>361</v>
      </c>
      <c r="D174" s="11" t="s">
        <v>367</v>
      </c>
      <c r="E174" s="11" t="s">
        <v>487</v>
      </c>
      <c r="F174" s="14" t="s">
        <v>368</v>
      </c>
      <c r="G174" s="11">
        <v>11.148</v>
      </c>
      <c r="H174" s="11">
        <v>4.5</v>
      </c>
      <c r="I174" s="11">
        <v>5.5</v>
      </c>
      <c r="J174" s="17">
        <v>170</v>
      </c>
      <c r="K174" s="26">
        <v>89</v>
      </c>
      <c r="L174" s="60"/>
    </row>
    <row r="175" spans="1:12" s="12" customFormat="1" ht="21" customHeight="1">
      <c r="A175" s="59">
        <v>11</v>
      </c>
      <c r="B175" s="11" t="s">
        <v>345</v>
      </c>
      <c r="C175" s="11" t="s">
        <v>361</v>
      </c>
      <c r="D175" s="11" t="s">
        <v>373</v>
      </c>
      <c r="E175" s="11" t="s">
        <v>490</v>
      </c>
      <c r="F175" s="14" t="s">
        <v>374</v>
      </c>
      <c r="G175" s="11">
        <v>7.8419999999999987</v>
      </c>
      <c r="H175" s="11">
        <v>4.5</v>
      </c>
      <c r="I175" s="11">
        <v>5.5</v>
      </c>
      <c r="J175" s="17">
        <v>118</v>
      </c>
      <c r="K175" s="26">
        <v>63</v>
      </c>
      <c r="L175" s="60"/>
    </row>
    <row r="176" spans="1:12" s="12" customFormat="1" ht="21" customHeight="1">
      <c r="A176" s="59">
        <v>12</v>
      </c>
      <c r="B176" s="11" t="s">
        <v>345</v>
      </c>
      <c r="C176" s="11" t="s">
        <v>356</v>
      </c>
      <c r="D176" s="11" t="s">
        <v>385</v>
      </c>
      <c r="E176" s="11" t="s">
        <v>494</v>
      </c>
      <c r="F176" s="14" t="s">
        <v>386</v>
      </c>
      <c r="G176" s="11">
        <v>14.192</v>
      </c>
      <c r="H176" s="11">
        <v>4.5</v>
      </c>
      <c r="I176" s="11">
        <v>6.5</v>
      </c>
      <c r="J176" s="17">
        <v>354.8</v>
      </c>
      <c r="K176" s="26">
        <v>113</v>
      </c>
      <c r="L176" s="60"/>
    </row>
    <row r="177" spans="1:12" s="12" customFormat="1" ht="21" customHeight="1">
      <c r="A177" s="59">
        <v>13</v>
      </c>
      <c r="B177" s="11" t="s">
        <v>345</v>
      </c>
      <c r="C177" s="11" t="s">
        <v>356</v>
      </c>
      <c r="D177" s="11" t="s">
        <v>385</v>
      </c>
      <c r="E177" s="11" t="s">
        <v>495</v>
      </c>
      <c r="F177" s="14" t="s">
        <v>387</v>
      </c>
      <c r="G177" s="11">
        <v>3.234</v>
      </c>
      <c r="H177" s="11">
        <v>4.5</v>
      </c>
      <c r="I177" s="11">
        <v>6.5</v>
      </c>
      <c r="J177" s="17">
        <v>80.849999999999994</v>
      </c>
      <c r="K177" s="26">
        <v>26</v>
      </c>
      <c r="L177" s="60"/>
    </row>
    <row r="178" spans="1:12" s="12" customFormat="1" ht="21" customHeight="1">
      <c r="A178" s="59">
        <v>14</v>
      </c>
      <c r="B178" s="11" t="s">
        <v>345</v>
      </c>
      <c r="C178" s="11" t="s">
        <v>356</v>
      </c>
      <c r="D178" s="11" t="s">
        <v>357</v>
      </c>
      <c r="E178" s="11" t="s">
        <v>482</v>
      </c>
      <c r="F178" s="14" t="s">
        <v>358</v>
      </c>
      <c r="G178" s="11">
        <v>4.3099999999999996</v>
      </c>
      <c r="H178" s="11">
        <v>6.5</v>
      </c>
      <c r="I178" s="11">
        <v>7.5</v>
      </c>
      <c r="J178" s="17">
        <v>107.75</v>
      </c>
      <c r="K178" s="26">
        <v>34</v>
      </c>
      <c r="L178" s="60"/>
    </row>
    <row r="179" spans="1:12" s="12" customFormat="1" ht="21" customHeight="1">
      <c r="A179" s="59">
        <v>15</v>
      </c>
      <c r="B179" s="11" t="s">
        <v>345</v>
      </c>
      <c r="C179" s="11" t="s">
        <v>356</v>
      </c>
      <c r="D179" s="11" t="s">
        <v>364</v>
      </c>
      <c r="E179" s="11" t="s">
        <v>485</v>
      </c>
      <c r="F179" s="14" t="s">
        <v>365</v>
      </c>
      <c r="G179" s="11">
        <v>7.9009999999999998</v>
      </c>
      <c r="H179" s="11">
        <v>6.5</v>
      </c>
      <c r="I179" s="11">
        <v>7.5</v>
      </c>
      <c r="J179" s="17">
        <v>197.53</v>
      </c>
      <c r="K179" s="26">
        <v>63</v>
      </c>
      <c r="L179" s="60"/>
    </row>
    <row r="180" spans="1:12" s="12" customFormat="1" ht="21" customHeight="1">
      <c r="A180" s="59">
        <v>16</v>
      </c>
      <c r="B180" s="11" t="s">
        <v>345</v>
      </c>
      <c r="C180" s="11" t="s">
        <v>356</v>
      </c>
      <c r="D180" s="11" t="s">
        <v>364</v>
      </c>
      <c r="E180" s="11" t="s">
        <v>486</v>
      </c>
      <c r="F180" s="14" t="s">
        <v>366</v>
      </c>
      <c r="G180" s="11">
        <v>3.052</v>
      </c>
      <c r="H180" s="11">
        <v>4.5</v>
      </c>
      <c r="I180" s="11">
        <v>6.5</v>
      </c>
      <c r="J180" s="17">
        <v>76.3</v>
      </c>
      <c r="K180" s="26">
        <v>24</v>
      </c>
      <c r="L180" s="60"/>
    </row>
    <row r="181" spans="1:12" s="12" customFormat="1" ht="21" customHeight="1">
      <c r="A181" s="59">
        <v>17</v>
      </c>
      <c r="B181" s="11" t="s">
        <v>345</v>
      </c>
      <c r="C181" s="11" t="s">
        <v>356</v>
      </c>
      <c r="D181" s="11" t="s">
        <v>371</v>
      </c>
      <c r="E181" s="11" t="s">
        <v>489</v>
      </c>
      <c r="F181" s="14" t="s">
        <v>372</v>
      </c>
      <c r="G181" s="11">
        <v>9.3970000000000002</v>
      </c>
      <c r="H181" s="11">
        <v>4.5</v>
      </c>
      <c r="I181" s="11">
        <v>6.5</v>
      </c>
      <c r="J181" s="17">
        <v>234.93</v>
      </c>
      <c r="K181" s="26">
        <v>75</v>
      </c>
      <c r="L181" s="60"/>
    </row>
    <row r="182" spans="1:12" s="12" customFormat="1" ht="21" customHeight="1">
      <c r="A182" s="59">
        <v>18</v>
      </c>
      <c r="B182" s="11" t="s">
        <v>345</v>
      </c>
      <c r="C182" s="11" t="s">
        <v>356</v>
      </c>
      <c r="D182" s="11" t="s">
        <v>375</v>
      </c>
      <c r="E182" s="11" t="s">
        <v>491</v>
      </c>
      <c r="F182" s="14" t="s">
        <v>376</v>
      </c>
      <c r="G182" s="11">
        <v>3.665</v>
      </c>
      <c r="H182" s="11">
        <v>4.5</v>
      </c>
      <c r="I182" s="11">
        <v>6.5</v>
      </c>
      <c r="J182" s="17">
        <v>91.63</v>
      </c>
      <c r="K182" s="26">
        <v>29</v>
      </c>
      <c r="L182" s="60"/>
    </row>
  </sheetData>
  <sortState ref="A165:IE182">
    <sortCondition ref="C165:C182"/>
    <sortCondition ref="D165:D182"/>
  </sortState>
  <mergeCells count="25">
    <mergeCell ref="G2:I2"/>
    <mergeCell ref="J2:J3"/>
    <mergeCell ref="F2:F3"/>
    <mergeCell ref="A159:E159"/>
    <mergeCell ref="A70:E70"/>
    <mergeCell ref="A86:E86"/>
    <mergeCell ref="A94:E94"/>
    <mergeCell ref="D2:D3"/>
    <mergeCell ref="E2:E3"/>
    <mergeCell ref="A164:E164"/>
    <mergeCell ref="A1:L1"/>
    <mergeCell ref="A116:E116"/>
    <mergeCell ref="A121:E121"/>
    <mergeCell ref="A124:E124"/>
    <mergeCell ref="A133:E133"/>
    <mergeCell ref="A152:E152"/>
    <mergeCell ref="L2:L3"/>
    <mergeCell ref="A4:E4"/>
    <mergeCell ref="A5:E5"/>
    <mergeCell ref="A11:E11"/>
    <mergeCell ref="A64:E64"/>
    <mergeCell ref="A2:A3"/>
    <mergeCell ref="B2:B3"/>
    <mergeCell ref="C2:C3"/>
    <mergeCell ref="K2:K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&amp;L附件9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"/>
  <sheetViews>
    <sheetView workbookViewId="0">
      <selection activeCell="F14" sqref="F14"/>
    </sheetView>
  </sheetViews>
  <sheetFormatPr defaultRowHeight="14.4"/>
  <sheetData>
    <row r="2" spans="1:21" s="3" customFormat="1" ht="12.75" customHeight="1">
      <c r="A2" s="1">
        <v>6</v>
      </c>
      <c r="B2" s="1" t="s">
        <v>30</v>
      </c>
      <c r="C2" s="1" t="s">
        <v>21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29</v>
      </c>
      <c r="J2" s="1" t="s">
        <v>25</v>
      </c>
      <c r="K2" s="1">
        <v>0.85</v>
      </c>
      <c r="L2" s="1" t="s">
        <v>15</v>
      </c>
      <c r="M2" s="1" t="s">
        <v>36</v>
      </c>
      <c r="N2" s="1" t="s">
        <v>37</v>
      </c>
      <c r="O2" s="6">
        <f>8*K2</f>
        <v>6.8</v>
      </c>
      <c r="P2" s="1" t="s">
        <v>12</v>
      </c>
      <c r="Q2" s="1" t="s">
        <v>11</v>
      </c>
      <c r="R2" s="1" t="s">
        <v>38</v>
      </c>
      <c r="S2" s="1" t="s">
        <v>0</v>
      </c>
      <c r="T2" s="2"/>
      <c r="U2" s="2"/>
    </row>
    <row r="4" spans="1:21" s="5" customFormat="1" ht="27" customHeight="1">
      <c r="A4" s="7">
        <v>13</v>
      </c>
      <c r="B4" s="7" t="s">
        <v>90</v>
      </c>
      <c r="C4" s="7" t="s">
        <v>62</v>
      </c>
      <c r="D4" s="7" t="s">
        <v>91</v>
      </c>
      <c r="E4" s="7" t="s">
        <v>92</v>
      </c>
      <c r="F4" s="7" t="s">
        <v>93</v>
      </c>
      <c r="G4" s="7" t="s">
        <v>94</v>
      </c>
      <c r="H4" s="7" t="s">
        <v>95</v>
      </c>
      <c r="I4" s="7" t="s">
        <v>14</v>
      </c>
      <c r="J4" s="7" t="s">
        <v>45</v>
      </c>
      <c r="K4" s="7">
        <v>3</v>
      </c>
      <c r="L4" s="7" t="s">
        <v>42</v>
      </c>
      <c r="M4" s="7" t="s">
        <v>96</v>
      </c>
      <c r="N4" s="7" t="s">
        <v>97</v>
      </c>
      <c r="O4" s="6">
        <f>13*K4</f>
        <v>39</v>
      </c>
      <c r="P4" s="7" t="s">
        <v>12</v>
      </c>
      <c r="Q4" s="7" t="s">
        <v>10</v>
      </c>
      <c r="R4" s="7" t="s">
        <v>98</v>
      </c>
      <c r="S4" s="7"/>
      <c r="T4" s="4">
        <f>K4*13</f>
        <v>39</v>
      </c>
    </row>
    <row r="6" spans="1:21" s="9" customFormat="1" ht="12.75" customHeight="1">
      <c r="A6" s="8">
        <v>42</v>
      </c>
      <c r="B6" s="8" t="s">
        <v>345</v>
      </c>
      <c r="C6" s="8" t="s">
        <v>348</v>
      </c>
      <c r="D6" s="8" t="s">
        <v>380</v>
      </c>
      <c r="E6" s="8" t="s">
        <v>381</v>
      </c>
      <c r="F6" s="8" t="s">
        <v>382</v>
      </c>
      <c r="G6" s="8">
        <v>1.5</v>
      </c>
      <c r="H6" s="8" t="s">
        <v>25</v>
      </c>
      <c r="I6" s="8" t="s">
        <v>26</v>
      </c>
      <c r="J6" s="8" t="s">
        <v>383</v>
      </c>
      <c r="K6" s="6">
        <v>12</v>
      </c>
      <c r="L6" s="8" t="s">
        <v>384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2017-01-18T10:20:39Z</dcterms:modified>
</cp:coreProperties>
</file>