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firstSheet="1" activeTab="1"/>
  </bookViews>
  <sheets>
    <sheet name="Macro1" sheetId="1" state="veryHidden" r:id="rId1"/>
    <sheet name="2019年" sheetId="2" r:id="rId2"/>
  </sheets>
  <definedNames>
    <definedName name="_xlnm.Print_Titles" localSheetId="1">'2019年'!$3:$4</definedName>
  </definedNames>
  <calcPr fullCalcOnLoad="1" fullPrecision="0"/>
  <oleSize ref="A13:N65"/>
</workbook>
</file>

<file path=xl/sharedStrings.xml><?xml version="1.0" encoding="utf-8"?>
<sst xmlns="http://schemas.openxmlformats.org/spreadsheetml/2006/main" count="221" uniqueCount="162">
  <si>
    <t>附件1</t>
  </si>
  <si>
    <t>2019年公路灾毁修复省补助资金计划表</t>
  </si>
  <si>
    <t>序号</t>
  </si>
  <si>
    <t>市级管
养单位</t>
  </si>
  <si>
    <t>县级管
养单位</t>
  </si>
  <si>
    <t>路线
编号</t>
  </si>
  <si>
    <t>桩号、名称</t>
  </si>
  <si>
    <t>水毁情况</t>
  </si>
  <si>
    <t>批复方案</t>
  </si>
  <si>
    <t>总投资
(万元)</t>
  </si>
  <si>
    <t>建安费
(万元)</t>
  </si>
  <si>
    <t>2019年省补助计划金额
（万元）</t>
  </si>
  <si>
    <t>批复文号</t>
  </si>
  <si>
    <t>备注</t>
  </si>
  <si>
    <t>合计</t>
  </si>
  <si>
    <t>一</t>
  </si>
  <si>
    <t xml:space="preserve">河源市 </t>
  </si>
  <si>
    <t>河源市地方公路总站</t>
  </si>
  <si>
    <t>龙川站</t>
  </si>
  <si>
    <t>S238线</t>
  </si>
  <si>
    <t>K133+350～K133+500</t>
  </si>
  <si>
    <t>边坡坍塌，交通中断</t>
  </si>
  <si>
    <t>清理塌方，路堑边坡采用骨架防护+三维网植草进行防护，增设截水沟、边沟等排水设施</t>
  </si>
  <si>
    <t>粤公养函〔2019〕148号</t>
  </si>
  <si>
    <t>按建安费的70%计算</t>
  </si>
  <si>
    <t>二</t>
  </si>
  <si>
    <t>梅州市</t>
  </si>
  <si>
    <t>梅州市公路局</t>
  </si>
  <si>
    <t>梅县局</t>
  </si>
  <si>
    <t>G205线</t>
  </si>
  <si>
    <t>K2606+9590～K2607+080</t>
  </si>
  <si>
    <t>重建挡墙等</t>
  </si>
  <si>
    <t>粤公养函〔2019〕139号</t>
  </si>
  <si>
    <t>按2000元/平方米计算</t>
  </si>
  <si>
    <t>大埔局</t>
  </si>
  <si>
    <t>S221线</t>
  </si>
  <si>
    <t>K76+200～K76+400</t>
  </si>
  <si>
    <t>增设路肩挡土墙，修复路面、边沟、标线、钢筋混凝土护栏</t>
  </si>
  <si>
    <t>粤公养函〔2019〕141号</t>
  </si>
  <si>
    <t>S332线</t>
  </si>
  <si>
    <t>K13+200～K13+400</t>
  </si>
  <si>
    <t>增设路堑挡土墙+预应力锚索框架+拱形骨架防护、修复路面等</t>
  </si>
  <si>
    <t>粤公养函〔2019〕142号</t>
  </si>
  <si>
    <t>梅州市地方公路总站</t>
  </si>
  <si>
    <t>五华站</t>
  </si>
  <si>
    <t>S340线</t>
  </si>
  <si>
    <t>K26+950～K27+100</t>
  </si>
  <si>
    <t>增设钢筋混凝土盖板涵、路堤挡墙，重建波形梁护栏及水泥混凝土路面</t>
  </si>
  <si>
    <t>粤公养函〔2019〕158号</t>
  </si>
  <si>
    <t>三</t>
  </si>
  <si>
    <t>茂名市</t>
  </si>
  <si>
    <t>茂名市地方公路总站</t>
  </si>
  <si>
    <t>信宜站</t>
  </si>
  <si>
    <t>X603线</t>
  </si>
  <si>
    <t>K12+260～K12+440</t>
  </si>
  <si>
    <t>增设路堤墙、路肩墙；铺草皮防护边坡；路面脱空路段钻孔注浆；新建水泥混凝土路面；增设混凝土护栏等</t>
  </si>
  <si>
    <t>粤公养函〔2019〕175号</t>
  </si>
  <si>
    <t>S278线</t>
  </si>
  <si>
    <t>K18+942～K19+082</t>
  </si>
  <si>
    <t>增设路肩墙、格宾石笼网箱防护、路面脱空路段钻孔注浆、新建水泥混凝土路面、增设混凝土护栏等</t>
  </si>
  <si>
    <t>粤公养函〔2019〕166号</t>
  </si>
  <si>
    <t>电白区</t>
  </si>
  <si>
    <t>X641线</t>
  </si>
  <si>
    <t>K22+460~K22+730</t>
  </si>
  <si>
    <t>重建桥涵</t>
  </si>
  <si>
    <t>粤公养函〔2018〕674号</t>
  </si>
  <si>
    <t>茂名市公路局</t>
  </si>
  <si>
    <t>信宜局</t>
  </si>
  <si>
    <t>S352线</t>
  </si>
  <si>
    <t>K64+757～K64+837</t>
  </si>
  <si>
    <t>增设档墙</t>
  </si>
  <si>
    <t>粤公养函〔2019〕267号</t>
  </si>
  <si>
    <t>G359线</t>
  </si>
  <si>
    <t>K272+200～K272+294</t>
  </si>
  <si>
    <t>重建挡墙、修复路面</t>
  </si>
  <si>
    <t>粤公养函〔2019〕167号</t>
  </si>
  <si>
    <t>K296+163～K296+251</t>
  </si>
  <si>
    <t>增设路堤墙，路堤边坡增设浆砌片石护坡；重建边沟及水泥混凝土路面，增设路侧波形梁钢护栏</t>
  </si>
  <si>
    <t>粤公养函〔2019〕135号</t>
  </si>
  <si>
    <t>K275+590～K275+665</t>
  </si>
  <si>
    <t>增设路堤墙，坡面防护采用浆砌片石；挖除重建水泥混凝土路面及路缘石，增设边沟，重建路侧波形梁钢护栏</t>
  </si>
  <si>
    <t>粤公养函〔2019〕173号</t>
  </si>
  <si>
    <t>K270+585～K270+785</t>
  </si>
  <si>
    <t>增设路堤墙、路肩墙，路堤坡面防护采用浆砌片石、三维网植草；清除堑底塌方，增设路堑挡墙。挖除重建水泥混凝土路面，增设边沟，重建钢筋砼盖板涵，重建路侧波形梁钢护栏</t>
  </si>
  <si>
    <t>粤公养函〔2019〕161号</t>
  </si>
  <si>
    <t>四</t>
  </si>
  <si>
    <t>阳江市</t>
  </si>
  <si>
    <t>阳江市地方公路总站</t>
  </si>
  <si>
    <t>阳春市</t>
  </si>
  <si>
    <t>K23+444～K23+707</t>
  </si>
  <si>
    <t>粤公养函〔2019〕151号</t>
  </si>
  <si>
    <t>X600线</t>
  </si>
  <si>
    <t>K37+789～K37+853</t>
  </si>
  <si>
    <t>该项目主要工程内容为：增设仰斜式路堤墙，设置浆砌片石护坡，硬化土路肩。</t>
  </si>
  <si>
    <t>粤公养函〔2019〕160号</t>
  </si>
  <si>
    <t>S369线</t>
  </si>
  <si>
    <t>K114+093～K114+300</t>
  </si>
  <si>
    <t>粤公养函〔2019〕154号</t>
  </si>
  <si>
    <t>五</t>
  </si>
  <si>
    <t>云浮市</t>
  </si>
  <si>
    <t>云浮市公路局</t>
  </si>
  <si>
    <t>云安局</t>
  </si>
  <si>
    <t>G324线</t>
  </si>
  <si>
    <t>K1158+700~9900</t>
  </si>
  <si>
    <t>路堤边坡、路堑边坡发生坍塌地质灾害，造成路基塌陷</t>
  </si>
  <si>
    <t>新增预应力锚索框架梁防护，重建受损水泥砼硬路肩及乡村道路路面</t>
  </si>
  <si>
    <t>粤公养函〔2019〕146号</t>
  </si>
  <si>
    <t>K1170+695~K1170+800</t>
  </si>
  <si>
    <t>右侧路基边坡掏空、挡土墙毁坏、路面开裂，排水不畅</t>
  </si>
  <si>
    <t>增设仰斜式路堤墙64m，在挡土墙上方边坡设置浆砌片石护坡</t>
  </si>
  <si>
    <t>粤公养函〔2019〕136号</t>
  </si>
  <si>
    <t>K1168+180～K1168+250</t>
  </si>
  <si>
    <t>路基边坡掏空、挡土墙毁坏、路面开裂</t>
  </si>
  <si>
    <t>增设路堤墙；重建水泥混凝土硬路肩，重建路侧钢筋混凝土护栏</t>
  </si>
  <si>
    <t>粤公养函〔2019〕153号</t>
  </si>
  <si>
    <t>六</t>
  </si>
  <si>
    <t>汕尾市</t>
  </si>
  <si>
    <t>汕尾市地方公路管理总站</t>
  </si>
  <si>
    <t>陆河站</t>
  </si>
  <si>
    <t>X134线</t>
  </si>
  <si>
    <t>K17+560～K17+740</t>
  </si>
  <si>
    <t>削坡减载+锚杆格梁+挂网植草、截水沟、修复路面、涵洞、边沟、标线、钢筋混凝土护栏</t>
  </si>
  <si>
    <t>粤公养函〔2019〕270号</t>
  </si>
  <si>
    <t>汕尾市公路局</t>
  </si>
  <si>
    <t>陆河局</t>
  </si>
  <si>
    <t>S240线</t>
  </si>
  <si>
    <t>K2+930~K3+100</t>
  </si>
  <si>
    <t>路堑边坡及右侧路堤边坡坍塌</t>
  </si>
  <si>
    <t>增设墙身高10m的路堤挡土墙、M7.5浆砌片石护坡、钢筋混凝土护栏、修复路面</t>
  </si>
  <si>
    <t>粤公养函〔2019〕138号</t>
  </si>
  <si>
    <t>G235线</t>
  </si>
  <si>
    <t>K2174+690~2175+120</t>
  </si>
  <si>
    <t>路堤边坡掏空、</t>
  </si>
  <si>
    <t>增设墙身高5m的路堤挡土墙、修复非机动车道、人行道、涵洞</t>
  </si>
  <si>
    <t>粤公养函〔2019〕143号</t>
  </si>
  <si>
    <t>K2163+312处</t>
  </si>
  <si>
    <t>平交口支路冲毁</t>
  </si>
  <si>
    <t>增设墙身高10m的路堤挡土墙、M7.5浆砌片石护坡、钢筋混凝土护栏、修复路面。</t>
  </si>
  <si>
    <t>粤公养函〔2019〕162号</t>
  </si>
  <si>
    <t>汕尾市地方公路站</t>
  </si>
  <si>
    <t>K15+860～K16+055</t>
  </si>
  <si>
    <t>边坡坍塌，左侧路堤边坡被水流冲塌</t>
  </si>
  <si>
    <t>削坡减载+锚杆格梁+挂网植草、、修复路面、边沟</t>
  </si>
  <si>
    <t>粤公养函〔2019〕164</t>
  </si>
  <si>
    <t>七</t>
  </si>
  <si>
    <t xml:space="preserve">揭阳市 </t>
  </si>
  <si>
    <t>揭阳市地方公路总站</t>
  </si>
  <si>
    <t>揭西站</t>
  </si>
  <si>
    <t>S228线</t>
  </si>
  <si>
    <t>K205+900~205+960</t>
  </si>
  <si>
    <t>高填方路堤边坡坍塌</t>
  </si>
  <si>
    <t>修复路堤增设路堤护脚墙、M7.5浆砌片石护坡、1-2.5×2.0钢筋混凝土箱涵、修复路面、钢筋混凝土护栏</t>
  </si>
  <si>
    <t>粤公养函〔2019〕172号</t>
  </si>
  <si>
    <t>K202+800~202+870</t>
  </si>
  <si>
    <t>修复路堤增设路堤护脚墙、M7.5浆砌片石护坡、钢筋混凝土护栏</t>
  </si>
  <si>
    <t>粤公养函〔2019〕165号</t>
  </si>
  <si>
    <t>揭阳市公路局</t>
  </si>
  <si>
    <t>惠来县</t>
  </si>
  <si>
    <t>S337线</t>
  </si>
  <si>
    <t>K18+660~K18+900</t>
  </si>
  <si>
    <t>增设墙身高1.2m的路堤挡土墙、C20混凝土骨架+三维网植草防护、路侧波形梁钢护栏、修复路面、涵洞洞口八字墙</t>
  </si>
  <si>
    <t>粤公养函〔2019〕137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</si>
</sst>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_);[Red]\(0.00\)"/>
    <numFmt numFmtId="179" formatCode="0_);[Red]\(0\)"/>
  </numFmts>
  <fonts count="70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8"/>
      <color indexed="20"/>
      <name val="宋体"/>
      <family val="0"/>
    </font>
    <font>
      <b/>
      <sz val="8"/>
      <color indexed="20"/>
      <name val="宋体"/>
      <family val="0"/>
    </font>
    <font>
      <sz val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8"/>
      <color rgb="FF7030A0"/>
      <name val="宋体"/>
      <family val="0"/>
    </font>
    <font>
      <b/>
      <sz val="8"/>
      <color rgb="FF7030A0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1"/>
      <name val="Calibri"/>
      <family val="0"/>
    </font>
    <font>
      <sz val="12"/>
      <color theme="1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2"/>
      <name val="Calibri"/>
      <family val="0"/>
    </font>
    <font>
      <sz val="10"/>
      <color rgb="FF7030A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0" borderId="0">
      <alignment/>
      <protection/>
    </xf>
    <xf numFmtId="44" fontId="34" fillId="0" borderId="0" applyFon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5" fillId="0" borderId="0">
      <alignment vertical="center"/>
      <protection/>
    </xf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35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0" fillId="0" borderId="0">
      <alignment/>
      <protection/>
    </xf>
    <xf numFmtId="0" fontId="48" fillId="11" borderId="1" applyNumberFormat="0" applyAlignment="0" applyProtection="0"/>
    <xf numFmtId="0" fontId="49" fillId="12" borderId="6" applyNumberFormat="0" applyAlignment="0" applyProtection="0"/>
    <xf numFmtId="0" fontId="38" fillId="13" borderId="0" applyNumberFormat="0" applyBorder="0" applyAlignment="0" applyProtection="0"/>
    <xf numFmtId="0" fontId="0" fillId="0" borderId="0">
      <alignment/>
      <protection/>
    </xf>
    <xf numFmtId="0" fontId="35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0" fillId="0" borderId="0">
      <alignment/>
      <protection/>
    </xf>
    <xf numFmtId="0" fontId="52" fillId="15" borderId="0" applyNumberFormat="0" applyBorder="0" applyAlignment="0" applyProtection="0"/>
    <xf numFmtId="0" fontId="0" fillId="0" borderId="0">
      <alignment/>
      <protection/>
    </xf>
    <xf numFmtId="0" fontId="53" fillId="16" borderId="0" applyNumberFormat="0" applyBorder="0" applyAlignment="0" applyProtection="0"/>
    <xf numFmtId="0" fontId="0" fillId="0" borderId="0">
      <alignment/>
      <protection/>
    </xf>
    <xf numFmtId="0" fontId="38" fillId="17" borderId="0" applyNumberFormat="0" applyBorder="0" applyAlignment="0" applyProtection="0"/>
    <xf numFmtId="0" fontId="0" fillId="0" borderId="0">
      <alignment/>
      <protection/>
    </xf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38" fillId="24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55" fillId="0" borderId="0" xfId="0" applyFont="1" applyFill="1" applyAlignment="1">
      <alignment wrapText="1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Alignment="1">
      <alignment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176" fontId="57" fillId="0" borderId="0" xfId="0" applyNumberFormat="1" applyFont="1" applyFill="1" applyAlignment="1">
      <alignment horizontal="center" wrapText="1"/>
    </xf>
    <xf numFmtId="0" fontId="5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9" fillId="0" borderId="0" xfId="0" applyFont="1" applyFill="1" applyAlignment="1">
      <alignment horizontal="center" wrapText="1"/>
    </xf>
    <xf numFmtId="177" fontId="60" fillId="0" borderId="0" xfId="0" applyNumberFormat="1" applyFont="1" applyFill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176" fontId="60" fillId="0" borderId="0" xfId="0" applyNumberFormat="1" applyFont="1" applyFill="1" applyAlignment="1">
      <alignment horizont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left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0" fontId="63" fillId="0" borderId="14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176" fontId="63" fillId="0" borderId="14" xfId="0" applyNumberFormat="1" applyFont="1" applyFill="1" applyBorder="1" applyAlignment="1">
      <alignment horizontal="center" vertical="center" wrapText="1"/>
    </xf>
    <xf numFmtId="0" fontId="63" fillId="0" borderId="14" xfId="186" applyFont="1" applyFill="1" applyBorder="1" applyAlignment="1">
      <alignment horizontal="center" vertical="center"/>
      <protection/>
    </xf>
    <xf numFmtId="0" fontId="63" fillId="0" borderId="12" xfId="186" applyFont="1" applyFill="1" applyBorder="1" applyAlignment="1">
      <alignment horizontal="center" vertical="center" wrapText="1"/>
      <protection/>
    </xf>
    <xf numFmtId="0" fontId="63" fillId="0" borderId="14" xfId="186" applyFont="1" applyFill="1" applyBorder="1" applyAlignment="1">
      <alignment horizontal="center" vertical="center" wrapText="1"/>
      <protection/>
    </xf>
    <xf numFmtId="0" fontId="63" fillId="0" borderId="15" xfId="186" applyFont="1" applyFill="1" applyBorder="1" applyAlignment="1">
      <alignment horizontal="center" vertical="center" wrapText="1"/>
      <protection/>
    </xf>
    <xf numFmtId="0" fontId="63" fillId="0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 vertical="center" wrapText="1"/>
    </xf>
    <xf numFmtId="176" fontId="63" fillId="0" borderId="14" xfId="186" applyNumberFormat="1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4" fillId="0" borderId="14" xfId="186" applyFont="1" applyFill="1" applyBorder="1" applyAlignment="1">
      <alignment horizontal="left" vertical="center" wrapText="1"/>
      <protection/>
    </xf>
    <xf numFmtId="0" fontId="62" fillId="0" borderId="14" xfId="186" applyFont="1" applyFill="1" applyBorder="1" applyAlignment="1">
      <alignment horizontal="center" vertical="center"/>
      <protection/>
    </xf>
    <xf numFmtId="0" fontId="65" fillId="0" borderId="14" xfId="186" applyFont="1" applyFill="1" applyBorder="1" applyAlignment="1">
      <alignment horizontal="center" vertical="center" wrapText="1"/>
      <protection/>
    </xf>
    <xf numFmtId="0" fontId="62" fillId="0" borderId="14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horizontal="left" vertical="center" wrapText="1"/>
    </xf>
    <xf numFmtId="176" fontId="65" fillId="0" borderId="14" xfId="186" applyNumberFormat="1" applyFont="1" applyFill="1" applyBorder="1" applyAlignment="1">
      <alignment horizontal="center" vertical="center" wrapText="1"/>
      <protection/>
    </xf>
    <xf numFmtId="0" fontId="63" fillId="0" borderId="16" xfId="186" applyFont="1" applyFill="1" applyBorder="1" applyAlignment="1">
      <alignment horizontal="center" vertical="center"/>
      <protection/>
    </xf>
    <xf numFmtId="0" fontId="63" fillId="0" borderId="16" xfId="186" applyFont="1" applyFill="1" applyBorder="1" applyAlignment="1">
      <alignment horizontal="center" vertical="center" wrapText="1"/>
      <protection/>
    </xf>
    <xf numFmtId="0" fontId="63" fillId="0" borderId="16" xfId="0" applyFont="1" applyFill="1" applyBorder="1" applyAlignment="1">
      <alignment horizontal="center" vertical="center"/>
    </xf>
    <xf numFmtId="176" fontId="63" fillId="0" borderId="16" xfId="186" applyNumberFormat="1" applyFont="1" applyFill="1" applyBorder="1" applyAlignment="1">
      <alignment horizontal="center" vertical="center" wrapText="1"/>
      <protection/>
    </xf>
    <xf numFmtId="0" fontId="67" fillId="0" borderId="14" xfId="186" applyFont="1" applyFill="1" applyBorder="1" applyAlignment="1">
      <alignment horizontal="left" vertical="center" wrapText="1"/>
      <protection/>
    </xf>
    <xf numFmtId="178" fontId="60" fillId="0" borderId="0" xfId="0" applyNumberFormat="1" applyFont="1" applyFill="1" applyAlignment="1">
      <alignment horizontal="center" vertical="center" wrapText="1"/>
    </xf>
    <xf numFmtId="0" fontId="68" fillId="0" borderId="0" xfId="0" applyFont="1" applyFill="1" applyAlignment="1">
      <alignment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62" fillId="0" borderId="16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horizont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2" fillId="0" borderId="17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wrapText="1"/>
    </xf>
    <xf numFmtId="0" fontId="69" fillId="0" borderId="14" xfId="0" applyFont="1" applyFill="1" applyBorder="1" applyAlignment="1">
      <alignment wrapText="1"/>
    </xf>
    <xf numFmtId="0" fontId="55" fillId="0" borderId="0" xfId="0" applyFont="1" applyFill="1" applyAlignment="1">
      <alignment horizontal="center" vertical="center" wrapText="1"/>
    </xf>
    <xf numFmtId="31" fontId="69" fillId="0" borderId="13" xfId="30" applyNumberFormat="1" applyFont="1" applyFill="1" applyBorder="1" applyAlignment="1">
      <alignment horizontal="center" vertical="center" wrapText="1"/>
      <protection/>
    </xf>
    <xf numFmtId="0" fontId="69" fillId="0" borderId="14" xfId="0" applyFont="1" applyFill="1" applyBorder="1" applyAlignment="1">
      <alignment vertical="center" wrapText="1"/>
    </xf>
    <xf numFmtId="179" fontId="55" fillId="0" borderId="0" xfId="0" applyNumberFormat="1" applyFont="1" applyFill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0" fontId="69" fillId="0" borderId="16" xfId="0" applyFont="1" applyFill="1" applyBorder="1" applyAlignment="1">
      <alignment wrapText="1"/>
    </xf>
    <xf numFmtId="0" fontId="63" fillId="0" borderId="16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wrapText="1"/>
    </xf>
  </cellXfs>
  <cellStyles count="176">
    <cellStyle name="Normal" xfId="0"/>
    <cellStyle name="Currency [0]" xfId="15"/>
    <cellStyle name="常规 2 2 3 9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常规 2 2 16" xfId="34"/>
    <cellStyle name="标题" xfId="35"/>
    <cellStyle name="常规 12" xfId="36"/>
    <cellStyle name="解释性文本" xfId="37"/>
    <cellStyle name="常规 2 3 11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常规 2 2 17" xfId="45"/>
    <cellStyle name="计算" xfId="46"/>
    <cellStyle name="检查单元格" xfId="47"/>
    <cellStyle name="强调文字颜色 2" xfId="48"/>
    <cellStyle name="常规 2 2 2 5" xfId="49"/>
    <cellStyle name="20% - 强调文字颜色 6" xfId="50"/>
    <cellStyle name="链接单元格" xfId="51"/>
    <cellStyle name="汇总" xfId="52"/>
    <cellStyle name="常规 2 2 18" xfId="53"/>
    <cellStyle name="好" xfId="54"/>
    <cellStyle name="常规 2 2 12" xfId="55"/>
    <cellStyle name="适中" xfId="56"/>
    <cellStyle name="常规 2 3 2 13" xfId="57"/>
    <cellStyle name="强调文字颜色 1" xfId="58"/>
    <cellStyle name="常规 2 2 2 4" xfId="59"/>
    <cellStyle name="20% - 强调文字颜色 5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常规 2 2 2 6" xfId="66"/>
    <cellStyle name="强调文字颜色 4" xfId="67"/>
    <cellStyle name="常规 2 2 2 7" xfId="68"/>
    <cellStyle name="20% - 强调文字颜色 4" xfId="69"/>
    <cellStyle name="40% - 强调文字颜色 4" xfId="70"/>
    <cellStyle name="强调文字颜色 5" xfId="71"/>
    <cellStyle name="常规 2 2 2 8" xfId="72"/>
    <cellStyle name="常规 2 2" xfId="73"/>
    <cellStyle name="40% - 强调文字颜色 5" xfId="74"/>
    <cellStyle name="60% - 强调文字颜色 5" xfId="75"/>
    <cellStyle name="常规 2 2 2 9" xfId="76"/>
    <cellStyle name="强调文字颜色 6" xfId="77"/>
    <cellStyle name="40% - 强调文字颜色 6" xfId="78"/>
    <cellStyle name="60% - 强调文字颜色 6" xfId="79"/>
    <cellStyle name="常规 10" xfId="80"/>
    <cellStyle name="常规 11" xfId="81"/>
    <cellStyle name="常规 2 2 20" xfId="82"/>
    <cellStyle name="常规 2 2 15" xfId="83"/>
    <cellStyle name="常规 19" xfId="84"/>
    <cellStyle name="常规 2" xfId="85"/>
    <cellStyle name="常规 2 2 10" xfId="86"/>
    <cellStyle name="常规 2 2 11" xfId="87"/>
    <cellStyle name="常规 2 2 13" xfId="88"/>
    <cellStyle name="常规 2 2 14" xfId="89"/>
    <cellStyle name="常规 2 2 19" xfId="90"/>
    <cellStyle name="常规 2 2 2" xfId="91"/>
    <cellStyle name="常规 2 2 2 10" xfId="92"/>
    <cellStyle name="常规 2 2 2 11" xfId="93"/>
    <cellStyle name="常规 2 2 2 12" xfId="94"/>
    <cellStyle name="常规 2 2 2 13" xfId="95"/>
    <cellStyle name="常规 2 2 2 14" xfId="96"/>
    <cellStyle name="常规 2 2 2 15" xfId="97"/>
    <cellStyle name="常规 2 2 2 16" xfId="98"/>
    <cellStyle name="常规 2 2 2 17" xfId="99"/>
    <cellStyle name="常规 2 2 2 18" xfId="100"/>
    <cellStyle name="常规 2 2 2 19" xfId="101"/>
    <cellStyle name="常规 2 2 2 2" xfId="102"/>
    <cellStyle name="常规 2 2 2 3" xfId="103"/>
    <cellStyle name="常规 2 2 3" xfId="104"/>
    <cellStyle name="常规 2 2 3 10" xfId="105"/>
    <cellStyle name="常规 2 2 3 11" xfId="106"/>
    <cellStyle name="常规 2 2 3 12" xfId="107"/>
    <cellStyle name="常规 2 2 3 13" xfId="108"/>
    <cellStyle name="常规 2 2 3 14" xfId="109"/>
    <cellStyle name="常规 2 2 3 15" xfId="110"/>
    <cellStyle name="常规 2 2 3 16" xfId="111"/>
    <cellStyle name="常规 2 2 3 17" xfId="112"/>
    <cellStyle name="常规 2 2 3 18" xfId="113"/>
    <cellStyle name="常规 2 2 3 19" xfId="114"/>
    <cellStyle name="常规 2 2 3 2" xfId="115"/>
    <cellStyle name="常规 2 2 3 3" xfId="116"/>
    <cellStyle name="常规 2 2 3 4" xfId="117"/>
    <cellStyle name="常规 2 2 3 5" xfId="118"/>
    <cellStyle name="常规 2 2 3 6" xfId="119"/>
    <cellStyle name="常规 2 2 3 7" xfId="120"/>
    <cellStyle name="常规 2 2 3 8" xfId="121"/>
    <cellStyle name="常规 2 2 5" xfId="122"/>
    <cellStyle name="常规 2 2 6" xfId="123"/>
    <cellStyle name="常规 2 2 7" xfId="124"/>
    <cellStyle name="常规 2 2 8" xfId="125"/>
    <cellStyle name="常规 2 2 9" xfId="126"/>
    <cellStyle name="常规 2 3" xfId="127"/>
    <cellStyle name="常规 2 3 10" xfId="128"/>
    <cellStyle name="常规 2 3 12" xfId="129"/>
    <cellStyle name="常规 2 3 13" xfId="130"/>
    <cellStyle name="常规 2 3 14" xfId="131"/>
    <cellStyle name="常规 2 3 15" xfId="132"/>
    <cellStyle name="常规 2 3 16" xfId="133"/>
    <cellStyle name="常规 2 3 17" xfId="134"/>
    <cellStyle name="常规 2 3 18" xfId="135"/>
    <cellStyle name="常规 2 3 19" xfId="136"/>
    <cellStyle name="常规 2 3 2" xfId="137"/>
    <cellStyle name="常规 2 3 2 10" xfId="138"/>
    <cellStyle name="常规 2 3 2 11" xfId="139"/>
    <cellStyle name="常规 2 3 2 12" xfId="140"/>
    <cellStyle name="常规 2 3 2 14" xfId="141"/>
    <cellStyle name="常规 2 3 2 15" xfId="142"/>
    <cellStyle name="常规 2 3 2 16" xfId="143"/>
    <cellStyle name="常规 2 3 2 17" xfId="144"/>
    <cellStyle name="常规 2 3 2 18" xfId="145"/>
    <cellStyle name="常规 2 3 2 19" xfId="146"/>
    <cellStyle name="常规 2 3 2 2" xfId="147"/>
    <cellStyle name="常规 2 3 2 3" xfId="148"/>
    <cellStyle name="常规 2 3 2 4" xfId="149"/>
    <cellStyle name="常规 2 3 2 5" xfId="150"/>
    <cellStyle name="常规 2 3 2 6" xfId="151"/>
    <cellStyle name="常规 2 3 2 7" xfId="152"/>
    <cellStyle name="常规 2 3 2 8" xfId="153"/>
    <cellStyle name="常规 2 3 2 9" xfId="154"/>
    <cellStyle name="常规 2 3 3" xfId="155"/>
    <cellStyle name="常规 2 3 4" xfId="156"/>
    <cellStyle name="常规 2 3 5" xfId="157"/>
    <cellStyle name="常规 2 3 6" xfId="158"/>
    <cellStyle name="常规 2 3 7" xfId="159"/>
    <cellStyle name="常规 2 3 8" xfId="160"/>
    <cellStyle name="常规 2 3 9" xfId="161"/>
    <cellStyle name="常规 2 4" xfId="162"/>
    <cellStyle name="常规 2 4 10" xfId="163"/>
    <cellStyle name="常规 2 4 11" xfId="164"/>
    <cellStyle name="常规 2 4 12" xfId="165"/>
    <cellStyle name="常规 2 4 13" xfId="166"/>
    <cellStyle name="常规 2 4 14" xfId="167"/>
    <cellStyle name="常规 2 4 2" xfId="168"/>
    <cellStyle name="常规 2 4 15" xfId="169"/>
    <cellStyle name="常规 2 4 3" xfId="170"/>
    <cellStyle name="常规 2 4 16" xfId="171"/>
    <cellStyle name="常规 2 4 4" xfId="172"/>
    <cellStyle name="常规 2 4 17" xfId="173"/>
    <cellStyle name="常规 2 4 5" xfId="174"/>
    <cellStyle name="常规 2 4 18" xfId="175"/>
    <cellStyle name="常规 2 4 6" xfId="176"/>
    <cellStyle name="常规 2 4 7" xfId="177"/>
    <cellStyle name="常规 2 4 8" xfId="178"/>
    <cellStyle name="常规 2 4 9" xfId="179"/>
    <cellStyle name="常规 3" xfId="180"/>
    <cellStyle name="常规 4 2" xfId="181"/>
    <cellStyle name="常规 4 3" xfId="182"/>
    <cellStyle name="常规 4 4" xfId="183"/>
    <cellStyle name="常规 4 5" xfId="184"/>
    <cellStyle name="常规 5" xfId="185"/>
    <cellStyle name="常规 6 2" xfId="186"/>
    <cellStyle name="常规 7" xfId="187"/>
    <cellStyle name="常规 8" xfId="188"/>
    <cellStyle name="常规 9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125" zoomScaleNormal="125" zoomScaleSheetLayoutView="100" workbookViewId="0" topLeftCell="A13">
      <selection activeCell="A17" sqref="A17:IV17"/>
    </sheetView>
  </sheetViews>
  <sheetFormatPr defaultColWidth="8.75390625" defaultRowHeight="14.25"/>
  <cols>
    <col min="1" max="1" width="6.50390625" style="7" customWidth="1"/>
    <col min="2" max="2" width="9.00390625" style="8" customWidth="1"/>
    <col min="3" max="3" width="6.875" style="9" customWidth="1"/>
    <col min="4" max="4" width="7.00390625" style="8" customWidth="1"/>
    <col min="5" max="5" width="16.75390625" style="8" customWidth="1"/>
    <col min="6" max="6" width="13.75390625" style="10" customWidth="1"/>
    <col min="7" max="7" width="21.75390625" style="11" customWidth="1"/>
    <col min="8" max="9" width="9.00390625" style="12" customWidth="1"/>
    <col min="10" max="10" width="12.00390625" style="12" customWidth="1"/>
    <col min="11" max="11" width="12.75390625" style="13" customWidth="1"/>
    <col min="12" max="12" width="14.25390625" style="14" hidden="1" customWidth="1"/>
    <col min="13" max="13" width="7.125" style="14" customWidth="1"/>
    <col min="14" max="16384" width="8.75390625" style="14" customWidth="1"/>
  </cols>
  <sheetData>
    <row r="1" spans="1:13" ht="16.5" customHeight="1">
      <c r="A1" s="15" t="s">
        <v>0</v>
      </c>
      <c r="B1" s="15"/>
      <c r="C1" s="16"/>
      <c r="D1" s="17"/>
      <c r="E1" s="17"/>
      <c r="F1" s="18"/>
      <c r="G1" s="19"/>
      <c r="H1" s="20"/>
      <c r="I1" s="20"/>
      <c r="J1" s="20"/>
      <c r="K1" s="53"/>
      <c r="L1" s="54"/>
      <c r="M1" s="54"/>
    </row>
    <row r="2" spans="1:13" ht="30" customHeight="1">
      <c r="A2" s="21" t="s">
        <v>1</v>
      </c>
      <c r="B2" s="21"/>
      <c r="C2" s="21"/>
      <c r="D2" s="21"/>
      <c r="E2" s="21"/>
      <c r="F2" s="21"/>
      <c r="G2" s="22"/>
      <c r="H2" s="23"/>
      <c r="I2" s="23"/>
      <c r="J2" s="23"/>
      <c r="K2" s="21"/>
      <c r="L2" s="21"/>
      <c r="M2" s="21"/>
    </row>
    <row r="3" spans="1:14" s="1" customFormat="1" ht="31.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55" t="s">
        <v>11</v>
      </c>
      <c r="K3" s="24" t="s">
        <v>12</v>
      </c>
      <c r="L3" s="24" t="s">
        <v>13</v>
      </c>
      <c r="M3" s="56" t="s">
        <v>13</v>
      </c>
      <c r="N3" s="57"/>
    </row>
    <row r="4" spans="1:14" s="1" customFormat="1" ht="33.75" customHeight="1">
      <c r="A4" s="25"/>
      <c r="B4" s="25"/>
      <c r="C4" s="25"/>
      <c r="D4" s="25"/>
      <c r="E4" s="25"/>
      <c r="F4" s="25"/>
      <c r="G4" s="25"/>
      <c r="H4" s="25"/>
      <c r="I4" s="25"/>
      <c r="J4" s="58"/>
      <c r="K4" s="25"/>
      <c r="L4" s="25"/>
      <c r="M4" s="59"/>
      <c r="N4" s="57"/>
    </row>
    <row r="5" spans="1:13" s="2" customFormat="1" ht="18.75" customHeight="1">
      <c r="A5" s="26" t="s">
        <v>14</v>
      </c>
      <c r="B5" s="27"/>
      <c r="C5" s="28"/>
      <c r="D5" s="27"/>
      <c r="E5" s="27"/>
      <c r="F5" s="27"/>
      <c r="G5" s="29"/>
      <c r="H5" s="30">
        <f>H6+H8+H13+H22+H26+H30+H36</f>
        <v>8298</v>
      </c>
      <c r="I5" s="30">
        <f>I6+I8+I13+I22+I26+I30+I36</f>
        <v>7139</v>
      </c>
      <c r="J5" s="30">
        <f>J6+J8+J13+J22+J26+J30+J36</f>
        <v>4997</v>
      </c>
      <c r="K5" s="28"/>
      <c r="L5" s="26"/>
      <c r="M5" s="45"/>
    </row>
    <row r="6" spans="1:15" s="3" customFormat="1" ht="24.75" customHeight="1">
      <c r="A6" s="31" t="s">
        <v>15</v>
      </c>
      <c r="B6" s="32" t="s">
        <v>16</v>
      </c>
      <c r="C6" s="33"/>
      <c r="D6" s="34"/>
      <c r="E6" s="35"/>
      <c r="F6" s="36"/>
      <c r="G6" s="37"/>
      <c r="H6" s="38">
        <f>H7</f>
        <v>317</v>
      </c>
      <c r="I6" s="38">
        <f>I7</f>
        <v>264</v>
      </c>
      <c r="J6" s="38">
        <f>J7</f>
        <v>185</v>
      </c>
      <c r="K6" s="36"/>
      <c r="L6" s="60"/>
      <c r="M6" s="61"/>
      <c r="O6" s="62"/>
    </row>
    <row r="7" spans="1:15" s="4" customFormat="1" ht="45.75" customHeight="1">
      <c r="A7" s="31">
        <v>1</v>
      </c>
      <c r="B7" s="33" t="s">
        <v>17</v>
      </c>
      <c r="C7" s="33" t="s">
        <v>18</v>
      </c>
      <c r="D7" s="33" t="s">
        <v>19</v>
      </c>
      <c r="E7" s="35" t="s">
        <v>20</v>
      </c>
      <c r="F7" s="33" t="s">
        <v>21</v>
      </c>
      <c r="G7" s="37" t="s">
        <v>22</v>
      </c>
      <c r="H7" s="38">
        <v>317</v>
      </c>
      <c r="I7" s="38">
        <v>264</v>
      </c>
      <c r="J7" s="38">
        <v>185</v>
      </c>
      <c r="K7" s="36" t="s">
        <v>23</v>
      </c>
      <c r="L7" s="63" t="s">
        <v>24</v>
      </c>
      <c r="M7" s="64"/>
      <c r="N7" s="65"/>
      <c r="O7" s="62"/>
    </row>
    <row r="8" spans="1:15" s="4" customFormat="1" ht="27" customHeight="1">
      <c r="A8" s="31" t="s">
        <v>25</v>
      </c>
      <c r="B8" s="32" t="s">
        <v>26</v>
      </c>
      <c r="C8" s="33"/>
      <c r="D8" s="34"/>
      <c r="E8" s="35"/>
      <c r="F8" s="33"/>
      <c r="G8" s="37"/>
      <c r="H8" s="38">
        <f>H9+H10+H11+H12</f>
        <v>1507</v>
      </c>
      <c r="I8" s="38">
        <f>I9+I10+I11+I12</f>
        <v>1313</v>
      </c>
      <c r="J8" s="38">
        <f>J9+J10+J11+J12</f>
        <v>919</v>
      </c>
      <c r="K8" s="36"/>
      <c r="L8" s="63"/>
      <c r="M8" s="64"/>
      <c r="N8" s="65"/>
      <c r="O8" s="62"/>
    </row>
    <row r="9" spans="1:15" s="4" customFormat="1" ht="27" customHeight="1">
      <c r="A9" s="31">
        <v>2</v>
      </c>
      <c r="B9" s="33" t="s">
        <v>27</v>
      </c>
      <c r="C9" s="33" t="s">
        <v>28</v>
      </c>
      <c r="D9" s="33" t="s">
        <v>29</v>
      </c>
      <c r="E9" s="35" t="s">
        <v>30</v>
      </c>
      <c r="F9" s="33" t="s">
        <v>21</v>
      </c>
      <c r="G9" s="37" t="s">
        <v>31</v>
      </c>
      <c r="H9" s="38">
        <v>277</v>
      </c>
      <c r="I9" s="38">
        <v>244</v>
      </c>
      <c r="J9" s="38">
        <v>171</v>
      </c>
      <c r="K9" s="36" t="s">
        <v>32</v>
      </c>
      <c r="L9" s="63" t="s">
        <v>33</v>
      </c>
      <c r="M9" s="64"/>
      <c r="N9" s="65"/>
      <c r="O9" s="62"/>
    </row>
    <row r="10" spans="1:15" s="4" customFormat="1" ht="35.25" customHeight="1">
      <c r="A10" s="31">
        <v>3</v>
      </c>
      <c r="B10" s="33" t="s">
        <v>27</v>
      </c>
      <c r="C10" s="33" t="s">
        <v>34</v>
      </c>
      <c r="D10" s="33" t="s">
        <v>35</v>
      </c>
      <c r="E10" s="35" t="s">
        <v>36</v>
      </c>
      <c r="F10" s="33" t="s">
        <v>21</v>
      </c>
      <c r="G10" s="37" t="s">
        <v>37</v>
      </c>
      <c r="H10" s="38">
        <v>268</v>
      </c>
      <c r="I10" s="38">
        <v>236</v>
      </c>
      <c r="J10" s="38">
        <v>165</v>
      </c>
      <c r="K10" s="36" t="s">
        <v>38</v>
      </c>
      <c r="L10" s="63"/>
      <c r="M10" s="64"/>
      <c r="O10" s="62"/>
    </row>
    <row r="11" spans="1:15" s="4" customFormat="1" ht="48" customHeight="1">
      <c r="A11" s="31">
        <v>4</v>
      </c>
      <c r="B11" s="33" t="s">
        <v>27</v>
      </c>
      <c r="C11" s="33" t="s">
        <v>34</v>
      </c>
      <c r="D11" s="33" t="s">
        <v>39</v>
      </c>
      <c r="E11" s="35" t="s">
        <v>40</v>
      </c>
      <c r="F11" s="33" t="s">
        <v>21</v>
      </c>
      <c r="G11" s="37" t="s">
        <v>41</v>
      </c>
      <c r="H11" s="38">
        <v>697</v>
      </c>
      <c r="I11" s="38">
        <v>623</v>
      </c>
      <c r="J11" s="38">
        <v>436</v>
      </c>
      <c r="K11" s="36" t="s">
        <v>42</v>
      </c>
      <c r="L11" s="63"/>
      <c r="M11" s="64"/>
      <c r="O11" s="62"/>
    </row>
    <row r="12" spans="1:15" s="4" customFormat="1" ht="46.5" customHeight="1">
      <c r="A12" s="31">
        <v>5</v>
      </c>
      <c r="B12" s="33" t="s">
        <v>43</v>
      </c>
      <c r="C12" s="33" t="s">
        <v>44</v>
      </c>
      <c r="D12" s="33" t="s">
        <v>45</v>
      </c>
      <c r="E12" s="35" t="s">
        <v>46</v>
      </c>
      <c r="F12" s="33" t="s">
        <v>21</v>
      </c>
      <c r="G12" s="37" t="s">
        <v>47</v>
      </c>
      <c r="H12" s="38">
        <v>265</v>
      </c>
      <c r="I12" s="38">
        <v>210</v>
      </c>
      <c r="J12" s="38">
        <v>147</v>
      </c>
      <c r="K12" s="36" t="s">
        <v>48</v>
      </c>
      <c r="L12" s="63"/>
      <c r="M12" s="64"/>
      <c r="O12" s="62"/>
    </row>
    <row r="13" spans="1:15" s="4" customFormat="1" ht="21.75" customHeight="1">
      <c r="A13" s="31" t="s">
        <v>49</v>
      </c>
      <c r="B13" s="32" t="s">
        <v>50</v>
      </c>
      <c r="C13" s="33"/>
      <c r="D13" s="34"/>
      <c r="E13" s="35"/>
      <c r="F13" s="33"/>
      <c r="G13" s="37"/>
      <c r="H13" s="38">
        <f>H14+H15+H16+H17+H18+H19+H20+H21</f>
        <v>2271</v>
      </c>
      <c r="I13" s="38">
        <f>I14+I15+I16+I17+I18+I19+I20+I21</f>
        <v>1902</v>
      </c>
      <c r="J13" s="38">
        <f>J14+J15+J16+J17+J18+J19+J20+J21</f>
        <v>1330</v>
      </c>
      <c r="K13" s="36"/>
      <c r="L13" s="63"/>
      <c r="M13" s="64"/>
      <c r="O13" s="62"/>
    </row>
    <row r="14" spans="1:15" s="4" customFormat="1" ht="54" customHeight="1">
      <c r="A14" s="31">
        <v>6</v>
      </c>
      <c r="B14" s="33" t="s">
        <v>51</v>
      </c>
      <c r="C14" s="33" t="s">
        <v>52</v>
      </c>
      <c r="D14" s="33" t="s">
        <v>53</v>
      </c>
      <c r="E14" s="35" t="s">
        <v>54</v>
      </c>
      <c r="F14" s="33" t="s">
        <v>21</v>
      </c>
      <c r="G14" s="37" t="s">
        <v>55</v>
      </c>
      <c r="H14" s="38">
        <v>235</v>
      </c>
      <c r="I14" s="38">
        <v>201</v>
      </c>
      <c r="J14" s="38">
        <v>141</v>
      </c>
      <c r="K14" s="36" t="s">
        <v>56</v>
      </c>
      <c r="L14" s="63"/>
      <c r="M14" s="64"/>
      <c r="O14" s="62"/>
    </row>
    <row r="15" spans="1:15" s="4" customFormat="1" ht="53.25" customHeight="1">
      <c r="A15" s="31">
        <v>7</v>
      </c>
      <c r="B15" s="33" t="s">
        <v>51</v>
      </c>
      <c r="C15" s="33" t="s">
        <v>52</v>
      </c>
      <c r="D15" s="33" t="s">
        <v>57</v>
      </c>
      <c r="E15" s="35" t="s">
        <v>58</v>
      </c>
      <c r="F15" s="33" t="s">
        <v>21</v>
      </c>
      <c r="G15" s="37" t="s">
        <v>59</v>
      </c>
      <c r="H15" s="38">
        <v>249</v>
      </c>
      <c r="I15" s="38">
        <v>213</v>
      </c>
      <c r="J15" s="38">
        <v>149</v>
      </c>
      <c r="K15" s="36" t="s">
        <v>60</v>
      </c>
      <c r="L15" s="63"/>
      <c r="M15" s="64"/>
      <c r="O15" s="62"/>
    </row>
    <row r="16" spans="1:15" s="4" customFormat="1" ht="43.5" customHeight="1">
      <c r="A16" s="31">
        <v>8</v>
      </c>
      <c r="B16" s="33" t="s">
        <v>51</v>
      </c>
      <c r="C16" s="33" t="s">
        <v>61</v>
      </c>
      <c r="D16" s="33" t="s">
        <v>62</v>
      </c>
      <c r="E16" s="35" t="s">
        <v>63</v>
      </c>
      <c r="F16" s="33" t="s">
        <v>21</v>
      </c>
      <c r="G16" s="37" t="s">
        <v>64</v>
      </c>
      <c r="H16" s="38">
        <v>290</v>
      </c>
      <c r="I16" s="38">
        <v>242</v>
      </c>
      <c r="J16" s="38">
        <v>169</v>
      </c>
      <c r="K16" s="36" t="s">
        <v>65</v>
      </c>
      <c r="L16" s="63"/>
      <c r="M16" s="64"/>
      <c r="O16" s="62"/>
    </row>
    <row r="17" spans="1:15" s="3" customFormat="1" ht="36" customHeight="1">
      <c r="A17" s="31">
        <v>9</v>
      </c>
      <c r="B17" s="33" t="s">
        <v>66</v>
      </c>
      <c r="C17" s="33" t="s">
        <v>67</v>
      </c>
      <c r="D17" s="33" t="s">
        <v>68</v>
      </c>
      <c r="E17" s="35" t="s">
        <v>69</v>
      </c>
      <c r="F17" s="33" t="s">
        <v>21</v>
      </c>
      <c r="G17" s="37" t="s">
        <v>70</v>
      </c>
      <c r="H17" s="38">
        <v>265</v>
      </c>
      <c r="I17" s="38">
        <v>219</v>
      </c>
      <c r="J17" s="38">
        <v>153</v>
      </c>
      <c r="K17" s="36" t="s">
        <v>71</v>
      </c>
      <c r="L17" s="60"/>
      <c r="M17" s="61"/>
      <c r="O17" s="62"/>
    </row>
    <row r="18" spans="1:15" s="3" customFormat="1" ht="27.75" customHeight="1">
      <c r="A18" s="31">
        <v>10</v>
      </c>
      <c r="B18" s="33" t="s">
        <v>66</v>
      </c>
      <c r="C18" s="33" t="s">
        <v>67</v>
      </c>
      <c r="D18" s="33" t="s">
        <v>72</v>
      </c>
      <c r="E18" s="35" t="s">
        <v>73</v>
      </c>
      <c r="F18" s="33" t="s">
        <v>21</v>
      </c>
      <c r="G18" s="37" t="s">
        <v>74</v>
      </c>
      <c r="H18" s="38">
        <v>251</v>
      </c>
      <c r="I18" s="38">
        <v>206</v>
      </c>
      <c r="J18" s="38">
        <v>144</v>
      </c>
      <c r="K18" s="36" t="s">
        <v>75</v>
      </c>
      <c r="L18" s="60"/>
      <c r="M18" s="61"/>
      <c r="O18" s="62"/>
    </row>
    <row r="19" spans="1:15" s="3" customFormat="1" ht="48.75" customHeight="1">
      <c r="A19" s="31">
        <v>11</v>
      </c>
      <c r="B19" s="33" t="s">
        <v>66</v>
      </c>
      <c r="C19" s="33" t="s">
        <v>67</v>
      </c>
      <c r="D19" s="33" t="s">
        <v>72</v>
      </c>
      <c r="E19" s="35" t="s">
        <v>76</v>
      </c>
      <c r="F19" s="33" t="s">
        <v>21</v>
      </c>
      <c r="G19" s="37" t="s">
        <v>77</v>
      </c>
      <c r="H19" s="38">
        <v>263</v>
      </c>
      <c r="I19" s="38">
        <v>220</v>
      </c>
      <c r="J19" s="38">
        <v>153</v>
      </c>
      <c r="K19" s="36" t="s">
        <v>78</v>
      </c>
      <c r="L19" s="60"/>
      <c r="M19" s="61"/>
      <c r="O19" s="62"/>
    </row>
    <row r="20" spans="1:15" s="3" customFormat="1" ht="51.75" customHeight="1">
      <c r="A20" s="31">
        <v>12</v>
      </c>
      <c r="B20" s="33" t="s">
        <v>66</v>
      </c>
      <c r="C20" s="33" t="s">
        <v>67</v>
      </c>
      <c r="D20" s="33" t="s">
        <v>72</v>
      </c>
      <c r="E20" s="35" t="s">
        <v>79</v>
      </c>
      <c r="F20" s="33" t="s">
        <v>21</v>
      </c>
      <c r="G20" s="37" t="s">
        <v>80</v>
      </c>
      <c r="H20" s="38">
        <v>326</v>
      </c>
      <c r="I20" s="38">
        <v>271</v>
      </c>
      <c r="J20" s="38">
        <v>190</v>
      </c>
      <c r="K20" s="36" t="s">
        <v>81</v>
      </c>
      <c r="L20" s="60"/>
      <c r="M20" s="61"/>
      <c r="O20" s="62"/>
    </row>
    <row r="21" spans="1:15" s="3" customFormat="1" ht="86.25" customHeight="1">
      <c r="A21" s="31">
        <v>13</v>
      </c>
      <c r="B21" s="33" t="s">
        <v>66</v>
      </c>
      <c r="C21" s="33" t="s">
        <v>67</v>
      </c>
      <c r="D21" s="33" t="s">
        <v>72</v>
      </c>
      <c r="E21" s="35" t="s">
        <v>82</v>
      </c>
      <c r="F21" s="33" t="s">
        <v>21</v>
      </c>
      <c r="G21" s="37" t="s">
        <v>83</v>
      </c>
      <c r="H21" s="38">
        <v>392</v>
      </c>
      <c r="I21" s="38">
        <v>330</v>
      </c>
      <c r="J21" s="38">
        <v>231</v>
      </c>
      <c r="K21" s="36" t="s">
        <v>84</v>
      </c>
      <c r="L21" s="60"/>
      <c r="M21" s="61"/>
      <c r="O21" s="62"/>
    </row>
    <row r="22" spans="1:15" s="3" customFormat="1" ht="23.25" customHeight="1">
      <c r="A22" s="31" t="s">
        <v>85</v>
      </c>
      <c r="B22" s="32" t="s">
        <v>86</v>
      </c>
      <c r="C22" s="33"/>
      <c r="D22" s="34"/>
      <c r="E22" s="35"/>
      <c r="F22" s="33"/>
      <c r="G22" s="37"/>
      <c r="H22" s="38">
        <f>H23+H24+H25</f>
        <v>734</v>
      </c>
      <c r="I22" s="38">
        <f>I23+I24+I25</f>
        <v>663</v>
      </c>
      <c r="J22" s="38">
        <f>J23+J24+J25</f>
        <v>464</v>
      </c>
      <c r="K22" s="36"/>
      <c r="L22" s="60"/>
      <c r="M22" s="61"/>
      <c r="O22" s="62"/>
    </row>
    <row r="23" spans="1:15" s="4" customFormat="1" ht="39" customHeight="1">
      <c r="A23" s="31">
        <v>14</v>
      </c>
      <c r="B23" s="33" t="s">
        <v>87</v>
      </c>
      <c r="C23" s="33" t="s">
        <v>88</v>
      </c>
      <c r="D23" s="33" t="s">
        <v>53</v>
      </c>
      <c r="E23" s="35" t="s">
        <v>89</v>
      </c>
      <c r="F23" s="33" t="s">
        <v>21</v>
      </c>
      <c r="G23" s="37" t="s">
        <v>31</v>
      </c>
      <c r="H23" s="38">
        <v>235</v>
      </c>
      <c r="I23" s="38">
        <v>206</v>
      </c>
      <c r="J23" s="38">
        <v>144</v>
      </c>
      <c r="K23" s="36" t="s">
        <v>90</v>
      </c>
      <c r="L23" s="63"/>
      <c r="M23" s="64"/>
      <c r="O23" s="62"/>
    </row>
    <row r="24" spans="1:15" s="4" customFormat="1" ht="51.75" customHeight="1">
      <c r="A24" s="31">
        <v>15</v>
      </c>
      <c r="B24" s="33" t="s">
        <v>87</v>
      </c>
      <c r="C24" s="33" t="s">
        <v>88</v>
      </c>
      <c r="D24" s="33" t="s">
        <v>91</v>
      </c>
      <c r="E24" s="35" t="s">
        <v>92</v>
      </c>
      <c r="F24" s="33" t="s">
        <v>21</v>
      </c>
      <c r="G24" s="37" t="s">
        <v>93</v>
      </c>
      <c r="H24" s="38">
        <v>238</v>
      </c>
      <c r="I24" s="38">
        <v>208</v>
      </c>
      <c r="J24" s="38">
        <v>146</v>
      </c>
      <c r="K24" s="36" t="s">
        <v>94</v>
      </c>
      <c r="L24" s="63"/>
      <c r="M24" s="64"/>
      <c r="O24" s="62"/>
    </row>
    <row r="25" spans="1:15" s="4" customFormat="1" ht="40.5" customHeight="1">
      <c r="A25" s="31">
        <v>16</v>
      </c>
      <c r="B25" s="33" t="s">
        <v>87</v>
      </c>
      <c r="C25" s="33" t="s">
        <v>88</v>
      </c>
      <c r="D25" s="33" t="s">
        <v>95</v>
      </c>
      <c r="E25" s="35" t="s">
        <v>96</v>
      </c>
      <c r="F25" s="33" t="s">
        <v>21</v>
      </c>
      <c r="G25" s="37" t="s">
        <v>31</v>
      </c>
      <c r="H25" s="38">
        <v>261</v>
      </c>
      <c r="I25" s="38">
        <v>249</v>
      </c>
      <c r="J25" s="38">
        <v>174</v>
      </c>
      <c r="K25" s="36" t="s">
        <v>97</v>
      </c>
      <c r="L25" s="63"/>
      <c r="M25" s="64"/>
      <c r="O25" s="62"/>
    </row>
    <row r="26" spans="1:15" s="5" customFormat="1" ht="27.75" customHeight="1">
      <c r="A26" s="33" t="s">
        <v>98</v>
      </c>
      <c r="B26" s="33" t="s">
        <v>99</v>
      </c>
      <c r="C26" s="33"/>
      <c r="D26" s="33"/>
      <c r="E26" s="36"/>
      <c r="F26" s="33"/>
      <c r="G26" s="37"/>
      <c r="H26" s="38">
        <f>H27+H28+H29</f>
        <v>802</v>
      </c>
      <c r="I26" s="38">
        <f>I27+I28+I29</f>
        <v>728</v>
      </c>
      <c r="J26" s="38">
        <f>J27+J28+J29</f>
        <v>510</v>
      </c>
      <c r="K26" s="36"/>
      <c r="L26" s="63"/>
      <c r="M26" s="64"/>
      <c r="O26" s="62"/>
    </row>
    <row r="27" spans="1:15" s="3" customFormat="1" ht="69.75" customHeight="1">
      <c r="A27" s="31">
        <v>17</v>
      </c>
      <c r="B27" s="33" t="s">
        <v>100</v>
      </c>
      <c r="C27" s="33" t="s">
        <v>101</v>
      </c>
      <c r="D27" s="33" t="s">
        <v>102</v>
      </c>
      <c r="E27" s="35" t="s">
        <v>103</v>
      </c>
      <c r="F27" s="36" t="s">
        <v>104</v>
      </c>
      <c r="G27" s="37" t="s">
        <v>105</v>
      </c>
      <c r="H27" s="38">
        <v>306</v>
      </c>
      <c r="I27" s="38">
        <v>285</v>
      </c>
      <c r="J27" s="38">
        <v>200</v>
      </c>
      <c r="K27" s="36" t="s">
        <v>106</v>
      </c>
      <c r="L27" s="60"/>
      <c r="M27" s="61"/>
      <c r="O27" s="62"/>
    </row>
    <row r="28" spans="1:15" s="3" customFormat="1" ht="67.5" customHeight="1">
      <c r="A28" s="31">
        <v>18</v>
      </c>
      <c r="B28" s="33" t="s">
        <v>100</v>
      </c>
      <c r="C28" s="33" t="s">
        <v>101</v>
      </c>
      <c r="D28" s="33" t="s">
        <v>102</v>
      </c>
      <c r="E28" s="35" t="s">
        <v>107</v>
      </c>
      <c r="F28" s="36" t="s">
        <v>108</v>
      </c>
      <c r="G28" s="37" t="s">
        <v>109</v>
      </c>
      <c r="H28" s="38">
        <v>216</v>
      </c>
      <c r="I28" s="38">
        <v>201</v>
      </c>
      <c r="J28" s="38">
        <v>141</v>
      </c>
      <c r="K28" s="36" t="s">
        <v>110</v>
      </c>
      <c r="L28" s="60"/>
      <c r="M28" s="61"/>
      <c r="O28" s="62"/>
    </row>
    <row r="29" spans="1:15" s="3" customFormat="1" ht="48.75" customHeight="1">
      <c r="A29" s="31">
        <v>19</v>
      </c>
      <c r="B29" s="33" t="s">
        <v>100</v>
      </c>
      <c r="C29" s="33" t="s">
        <v>101</v>
      </c>
      <c r="D29" s="33" t="s">
        <v>102</v>
      </c>
      <c r="E29" s="35" t="s">
        <v>111</v>
      </c>
      <c r="F29" s="36" t="s">
        <v>112</v>
      </c>
      <c r="G29" s="37" t="s">
        <v>113</v>
      </c>
      <c r="H29" s="38">
        <v>280</v>
      </c>
      <c r="I29" s="38">
        <v>242</v>
      </c>
      <c r="J29" s="38">
        <v>169</v>
      </c>
      <c r="K29" s="36" t="s">
        <v>114</v>
      </c>
      <c r="L29" s="60"/>
      <c r="M29" s="61"/>
      <c r="O29" s="62"/>
    </row>
    <row r="30" spans="1:15" s="3" customFormat="1" ht="25.5" customHeight="1">
      <c r="A30" s="31" t="s">
        <v>115</v>
      </c>
      <c r="B30" s="32" t="s">
        <v>116</v>
      </c>
      <c r="C30" s="33"/>
      <c r="D30" s="34"/>
      <c r="E30" s="35"/>
      <c r="F30" s="39"/>
      <c r="G30" s="40"/>
      <c r="H30" s="38">
        <f>H31+H32+H33+H34+H35</f>
        <v>1783</v>
      </c>
      <c r="I30" s="38">
        <f>I31+I32+I33+I34+I35</f>
        <v>1498</v>
      </c>
      <c r="J30" s="38">
        <f>J31+J32+J33+J34+J35</f>
        <v>1049</v>
      </c>
      <c r="K30" s="36"/>
      <c r="L30" s="60"/>
      <c r="M30" s="61"/>
      <c r="O30" s="62"/>
    </row>
    <row r="31" spans="1:15" s="3" customFormat="1" ht="51.75" customHeight="1">
      <c r="A31" s="31">
        <v>20</v>
      </c>
      <c r="B31" s="33" t="s">
        <v>117</v>
      </c>
      <c r="C31" s="33" t="s">
        <v>118</v>
      </c>
      <c r="D31" s="33" t="s">
        <v>119</v>
      </c>
      <c r="E31" s="35" t="s">
        <v>120</v>
      </c>
      <c r="F31" s="33" t="s">
        <v>21</v>
      </c>
      <c r="G31" s="37" t="s">
        <v>121</v>
      </c>
      <c r="H31" s="38">
        <v>509</v>
      </c>
      <c r="I31" s="38">
        <v>439</v>
      </c>
      <c r="J31" s="38">
        <v>307</v>
      </c>
      <c r="K31" s="36" t="s">
        <v>122</v>
      </c>
      <c r="L31" s="60"/>
      <c r="M31" s="61"/>
      <c r="O31" s="62"/>
    </row>
    <row r="32" spans="1:15" s="3" customFormat="1" ht="54" customHeight="1">
      <c r="A32" s="31">
        <v>21</v>
      </c>
      <c r="B32" s="33" t="s">
        <v>123</v>
      </c>
      <c r="C32" s="33" t="s">
        <v>124</v>
      </c>
      <c r="D32" s="33" t="s">
        <v>125</v>
      </c>
      <c r="E32" s="33" t="s">
        <v>126</v>
      </c>
      <c r="F32" s="33" t="s">
        <v>127</v>
      </c>
      <c r="G32" s="41" t="s">
        <v>128</v>
      </c>
      <c r="H32" s="38">
        <v>226</v>
      </c>
      <c r="I32" s="38">
        <v>202</v>
      </c>
      <c r="J32" s="38">
        <v>141</v>
      </c>
      <c r="K32" s="36" t="s">
        <v>129</v>
      </c>
      <c r="L32" s="60"/>
      <c r="M32" s="61"/>
      <c r="O32" s="62"/>
    </row>
    <row r="33" spans="1:15" s="3" customFormat="1" ht="39.75" customHeight="1">
      <c r="A33" s="31">
        <v>22</v>
      </c>
      <c r="B33" s="33" t="s">
        <v>123</v>
      </c>
      <c r="C33" s="33" t="s">
        <v>124</v>
      </c>
      <c r="D33" s="33" t="s">
        <v>130</v>
      </c>
      <c r="E33" s="35" t="s">
        <v>131</v>
      </c>
      <c r="F33" s="36" t="s">
        <v>132</v>
      </c>
      <c r="G33" s="37" t="s">
        <v>133</v>
      </c>
      <c r="H33" s="38">
        <v>297</v>
      </c>
      <c r="I33" s="38">
        <v>201</v>
      </c>
      <c r="J33" s="38">
        <v>141</v>
      </c>
      <c r="K33" s="36" t="s">
        <v>134</v>
      </c>
      <c r="L33" s="60"/>
      <c r="M33" s="61"/>
      <c r="O33" s="62"/>
    </row>
    <row r="34" spans="1:15" s="3" customFormat="1" ht="42.75" customHeight="1">
      <c r="A34" s="31">
        <v>23</v>
      </c>
      <c r="B34" s="33" t="s">
        <v>123</v>
      </c>
      <c r="C34" s="33" t="s">
        <v>124</v>
      </c>
      <c r="D34" s="33" t="s">
        <v>130</v>
      </c>
      <c r="E34" s="35" t="s">
        <v>135</v>
      </c>
      <c r="F34" s="36" t="s">
        <v>136</v>
      </c>
      <c r="G34" s="37" t="s">
        <v>137</v>
      </c>
      <c r="H34" s="38">
        <v>293</v>
      </c>
      <c r="I34" s="38">
        <v>261</v>
      </c>
      <c r="J34" s="38">
        <v>183</v>
      </c>
      <c r="K34" s="36" t="s">
        <v>138</v>
      </c>
      <c r="L34" s="60"/>
      <c r="M34" s="61"/>
      <c r="O34" s="62"/>
    </row>
    <row r="35" spans="1:15" s="3" customFormat="1" ht="30.75" customHeight="1">
      <c r="A35" s="42">
        <v>24</v>
      </c>
      <c r="B35" s="43" t="s">
        <v>139</v>
      </c>
      <c r="C35" s="33" t="s">
        <v>118</v>
      </c>
      <c r="D35" s="43" t="s">
        <v>119</v>
      </c>
      <c r="E35" s="44" t="s">
        <v>140</v>
      </c>
      <c r="F35" s="45" t="s">
        <v>141</v>
      </c>
      <c r="G35" s="46" t="s">
        <v>142</v>
      </c>
      <c r="H35" s="47">
        <v>458</v>
      </c>
      <c r="I35" s="47">
        <v>395</v>
      </c>
      <c r="J35" s="47">
        <v>277</v>
      </c>
      <c r="K35" s="66" t="s">
        <v>143</v>
      </c>
      <c r="L35" s="60"/>
      <c r="M35" s="67"/>
      <c r="O35" s="62"/>
    </row>
    <row r="36" spans="1:15" s="3" customFormat="1" ht="30.75" customHeight="1">
      <c r="A36" s="48" t="s">
        <v>144</v>
      </c>
      <c r="B36" s="32" t="s">
        <v>145</v>
      </c>
      <c r="C36" s="49"/>
      <c r="D36" s="34"/>
      <c r="E36" s="50"/>
      <c r="F36" s="36"/>
      <c r="G36" s="37"/>
      <c r="H36" s="51">
        <f>H37+H38+H39</f>
        <v>884</v>
      </c>
      <c r="I36" s="51">
        <f>I37+I38+I39</f>
        <v>771</v>
      </c>
      <c r="J36" s="51">
        <f>J37+J38+J39</f>
        <v>540</v>
      </c>
      <c r="K36" s="68"/>
      <c r="L36" s="60"/>
      <c r="M36" s="67"/>
      <c r="O36" s="62"/>
    </row>
    <row r="37" spans="1:15" s="3" customFormat="1" ht="51.75" customHeight="1">
      <c r="A37" s="31">
        <v>25</v>
      </c>
      <c r="B37" s="33" t="s">
        <v>146</v>
      </c>
      <c r="C37" s="33" t="s">
        <v>147</v>
      </c>
      <c r="D37" s="33" t="s">
        <v>148</v>
      </c>
      <c r="E37" s="35" t="s">
        <v>149</v>
      </c>
      <c r="F37" s="36" t="s">
        <v>150</v>
      </c>
      <c r="G37" s="37" t="s">
        <v>151</v>
      </c>
      <c r="H37" s="38">
        <v>356</v>
      </c>
      <c r="I37" s="38">
        <v>313</v>
      </c>
      <c r="J37" s="38">
        <v>219</v>
      </c>
      <c r="K37" s="36" t="s">
        <v>152</v>
      </c>
      <c r="L37" s="61"/>
      <c r="M37" s="61"/>
      <c r="O37" s="62"/>
    </row>
    <row r="38" spans="1:15" s="3" customFormat="1" ht="36" customHeight="1">
      <c r="A38" s="31">
        <v>26</v>
      </c>
      <c r="B38" s="33" t="s">
        <v>146</v>
      </c>
      <c r="C38" s="33" t="s">
        <v>147</v>
      </c>
      <c r="D38" s="33" t="s">
        <v>148</v>
      </c>
      <c r="E38" s="35" t="s">
        <v>153</v>
      </c>
      <c r="F38" s="36" t="s">
        <v>150</v>
      </c>
      <c r="G38" s="37" t="s">
        <v>154</v>
      </c>
      <c r="H38" s="38">
        <v>254</v>
      </c>
      <c r="I38" s="38">
        <v>221</v>
      </c>
      <c r="J38" s="38">
        <v>155</v>
      </c>
      <c r="K38" s="36" t="s">
        <v>155</v>
      </c>
      <c r="L38" s="61"/>
      <c r="M38" s="61"/>
      <c r="O38" s="62"/>
    </row>
    <row r="39" spans="1:15" s="6" customFormat="1" ht="60.75" customHeight="1">
      <c r="A39" s="42">
        <v>27</v>
      </c>
      <c r="B39" s="43" t="s">
        <v>156</v>
      </c>
      <c r="C39" s="33" t="s">
        <v>157</v>
      </c>
      <c r="D39" s="43" t="s">
        <v>158</v>
      </c>
      <c r="E39" s="43" t="s">
        <v>159</v>
      </c>
      <c r="F39" s="43" t="s">
        <v>127</v>
      </c>
      <c r="G39" s="52" t="s">
        <v>160</v>
      </c>
      <c r="H39" s="38">
        <v>274</v>
      </c>
      <c r="I39" s="38">
        <v>237</v>
      </c>
      <c r="J39" s="38">
        <v>166</v>
      </c>
      <c r="K39" s="36" t="s">
        <v>161</v>
      </c>
      <c r="L39" s="69"/>
      <c r="M39" s="69"/>
      <c r="O39" s="62"/>
    </row>
  </sheetData>
  <sheetProtection/>
  <mergeCells count="23">
    <mergeCell ref="A1:B1"/>
    <mergeCell ref="A2:M2"/>
    <mergeCell ref="A5:G5"/>
    <mergeCell ref="B6:D6"/>
    <mergeCell ref="B8:D8"/>
    <mergeCell ref="B13:D13"/>
    <mergeCell ref="B22:D22"/>
    <mergeCell ref="B26:D26"/>
    <mergeCell ref="B30:D30"/>
    <mergeCell ref="B36:D3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9" right="0.39" top="0.59" bottom="0.59" header="0.31" footer="0.31"/>
  <pageSetup firstPageNumber="1" useFirstPageNumber="1"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2017-10-23T02:09:00Z</cp:lastPrinted>
  <dcterms:created xsi:type="dcterms:W3CDTF">1996-12-17T01:32:00Z</dcterms:created>
  <dcterms:modified xsi:type="dcterms:W3CDTF">2019-06-05T06:51:13Z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