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国省道新改建和路面改造" sheetId="1" r:id="rId1"/>
  </sheets>
  <definedNames>
    <definedName name="number" localSheetId="0">'国省道新改建和路面改造'!#REF!</definedName>
    <definedName name="_xlnm.Print_Area" localSheetId="0">'国省道新改建和路面改造'!$A$1:$R$193</definedName>
    <definedName name="_xlnm.Print_Titles" localSheetId="0">'国省道新改建和路面改造'!$2:$5</definedName>
  </definedNames>
  <calcPr fullCalcOnLoad="1"/>
</workbook>
</file>

<file path=xl/sharedStrings.xml><?xml version="1.0" encoding="utf-8"?>
<sst xmlns="http://schemas.openxmlformats.org/spreadsheetml/2006/main" count="1238" uniqueCount="593">
  <si>
    <t>2020年国省道新改建和路面改造省投资补助计划表</t>
  </si>
  <si>
    <t xml:space="preserve">                                                                                                           单位：万元   </t>
  </si>
  <si>
    <t>序号</t>
  </si>
  <si>
    <t>所在市</t>
  </si>
  <si>
    <t>所在县</t>
  </si>
  <si>
    <t>项 目 名 称</t>
  </si>
  <si>
    <t>行政等级</t>
  </si>
  <si>
    <t>建设           性质</t>
  </si>
  <si>
    <t>建设规模（公里）</t>
  </si>
  <si>
    <t>总投资</t>
  </si>
  <si>
    <t>省补助总额</t>
  </si>
  <si>
    <t>已安排省投资</t>
  </si>
  <si>
    <t>2020年省补助计划</t>
  </si>
  <si>
    <t>前期批复</t>
  </si>
  <si>
    <t>设计批复</t>
  </si>
  <si>
    <t>备注</t>
  </si>
  <si>
    <t>合计</t>
  </si>
  <si>
    <t xml:space="preserve">一级              </t>
  </si>
  <si>
    <t>二级</t>
  </si>
  <si>
    <t>三级</t>
  </si>
  <si>
    <t>四级</t>
  </si>
  <si>
    <t>总计</t>
  </si>
  <si>
    <t>潮州</t>
  </si>
  <si>
    <t>饶平</t>
  </si>
  <si>
    <t>省道S333线建饶镇区至闽粤交界路段改建工程</t>
  </si>
  <si>
    <t>省道</t>
  </si>
  <si>
    <t>新（改）建</t>
  </si>
  <si>
    <t xml:space="preserve"> </t>
  </si>
  <si>
    <t>潮发改交[2018]103号</t>
  </si>
  <si>
    <t>潮交基函[2019]315号</t>
  </si>
  <si>
    <t>省道S501线饶平浮滨至樟溪段改建工程</t>
  </si>
  <si>
    <t>潮发改交[2018]174号</t>
  </si>
  <si>
    <t>潮交基函[2019]123号</t>
  </si>
  <si>
    <t>不含X084线长0.787公里</t>
  </si>
  <si>
    <t>省道S502线闽粤交界至饶平大埕段改建工程</t>
  </si>
  <si>
    <t>潮发改交[2019]76号</t>
  </si>
  <si>
    <t>潮交基函[2019]206号</t>
  </si>
  <si>
    <t>河源</t>
  </si>
  <si>
    <t>东源</t>
  </si>
  <si>
    <t>国道G205线东源县骆湖杨坑村路段及灯塔至徐洞段</t>
  </si>
  <si>
    <t>国道</t>
  </si>
  <si>
    <t>路面改造</t>
  </si>
  <si>
    <t>粤交规[2019]288号</t>
  </si>
  <si>
    <t>龙川</t>
  </si>
  <si>
    <t>国道G205线龙川县城改线工程</t>
  </si>
  <si>
    <t>改线</t>
  </si>
  <si>
    <t>粤发改交通函[2017]3631号</t>
  </si>
  <si>
    <t>粤交基[2018]934号</t>
  </si>
  <si>
    <t>省道S238线龙川四都至贝岭段</t>
  </si>
  <si>
    <t>河发改交能[2016]197号</t>
  </si>
  <si>
    <t>河交函[2018]860号</t>
  </si>
  <si>
    <t>连平</t>
  </si>
  <si>
    <t>省道S341线连平隆街至新河村段改建工程</t>
  </si>
  <si>
    <t>河发改交能函[2017]49号</t>
  </si>
  <si>
    <t>河交函[2018]966号</t>
  </si>
  <si>
    <t>惠州</t>
  </si>
  <si>
    <t>惠东</t>
  </si>
  <si>
    <t>国道G228线惠东环城南路至谟岭段路面改造工程</t>
  </si>
  <si>
    <t>粤交规[2019]205号</t>
  </si>
  <si>
    <t>惠市交发[2019]375号</t>
  </si>
  <si>
    <t>惠阳</t>
  </si>
  <si>
    <t>省道S356线惠阳淡水立交桥至深圳交界段路面改造工程</t>
  </si>
  <si>
    <t xml:space="preserve">惠市交发[2019]107号 </t>
  </si>
  <si>
    <t>惠市交发[2019]302 号</t>
  </si>
  <si>
    <t>国道G228线惠阳马骝岭至淡水立交桥段路面改造工程</t>
  </si>
  <si>
    <t>粤交规[2019]290号</t>
  </si>
  <si>
    <t>惠市交发[2019]323 号</t>
  </si>
  <si>
    <t>惠城、惠阳</t>
  </si>
  <si>
    <t>省道S254线惠城福长岭至惠阳金惠路口段路面改造工程</t>
  </si>
  <si>
    <t xml:space="preserve">惠市交发[2019]106号 </t>
  </si>
  <si>
    <t xml:space="preserve">惠市交发[2019]484号 </t>
  </si>
  <si>
    <t>江门</t>
  </si>
  <si>
    <t>台山</t>
  </si>
  <si>
    <t>国道G240线端芬至广海段段</t>
  </si>
  <si>
    <t>粤交规[2019]184号</t>
  </si>
  <si>
    <t>揭阳</t>
  </si>
  <si>
    <t>普宁</t>
  </si>
  <si>
    <t>省道S255线普宁马南山至三州桥段路面改造工程</t>
  </si>
  <si>
    <t xml:space="preserve"> 揭市交[2019]74号</t>
  </si>
  <si>
    <t>揭市交[2019]129号</t>
  </si>
  <si>
    <t>揭西</t>
  </si>
  <si>
    <t>省道S228线揭西新洪村至张厝段路面改造工程</t>
  </si>
  <si>
    <t xml:space="preserve"> 揭市交[2019]91号</t>
  </si>
  <si>
    <t>揭市交[2019]261号</t>
  </si>
  <si>
    <t>惠来</t>
  </si>
  <si>
    <t>省道S235线惠来石泉亭至华湖镇区段路面改造工程</t>
  </si>
  <si>
    <t xml:space="preserve"> 揭市交函[2019]269号</t>
  </si>
  <si>
    <t>揭市交函[2019]676号</t>
  </si>
  <si>
    <t>省道S509线惠来葵潭至览表段路面改造工程</t>
  </si>
  <si>
    <t xml:space="preserve"> 揭市交[2019]89号</t>
  </si>
  <si>
    <t>揭市交[2019]357号</t>
  </si>
  <si>
    <t>省道237线普宁赤岗至麒麟姚厝围段改建工程</t>
  </si>
  <si>
    <t xml:space="preserve"> 揭市发改交通[2019]271号</t>
  </si>
  <si>
    <t>省道S235线惠来神泉镇至靖海镇月山段路面改造工程</t>
  </si>
  <si>
    <t xml:space="preserve"> 揭市交[2019]90号</t>
  </si>
  <si>
    <t xml:space="preserve"> 揭市交[2019]319号</t>
  </si>
  <si>
    <t>省道S228线(原X096线)梅林桥至大坪段路面改造工程</t>
  </si>
  <si>
    <t xml:space="preserve"> 揭市交[2019]75号</t>
  </si>
  <si>
    <t>揭市交[2019]240号</t>
  </si>
  <si>
    <t>茂名</t>
  </si>
  <si>
    <t>电白</t>
  </si>
  <si>
    <t>国道G325线电白林头至羊角路口段</t>
  </si>
  <si>
    <t>粤交规[2018]933号</t>
  </si>
  <si>
    <t>茂交基[2019]16号、茂交基[2019]15号</t>
  </si>
  <si>
    <t>信宜</t>
  </si>
  <si>
    <t>省道S291线信宜乐义至白石圩段</t>
  </si>
  <si>
    <t>茂发改交审[2019]73号</t>
  </si>
  <si>
    <t>茂交基[2019]19号</t>
  </si>
  <si>
    <t>省道S369线信宜高田至罗定太平段</t>
  </si>
  <si>
    <t>茂发改交审[2019]71号</t>
  </si>
  <si>
    <t>茂交基[2019]20号</t>
  </si>
  <si>
    <t>省道S369线信宜圭岗坳至木瓜段</t>
  </si>
  <si>
    <t>茂发改交审[2019]72号</t>
  </si>
  <si>
    <t>茂交基[2019]21号</t>
  </si>
  <si>
    <t>省道S281线信宜竹山至丁堡段</t>
  </si>
  <si>
    <t>茂发改交审[2018]1420号</t>
  </si>
  <si>
    <t>茂交基[2019]7号</t>
  </si>
  <si>
    <t>省道S282线电白望夫桥段改建</t>
  </si>
  <si>
    <t>茂发改交审
[2018]463号</t>
  </si>
  <si>
    <t>茂交基[2019]1号</t>
  </si>
  <si>
    <t>省道S291线电白霞洞至独竹头段</t>
  </si>
  <si>
    <t>茂发改交审
[2019]245号</t>
  </si>
  <si>
    <t>茂交基[2019]27号</t>
  </si>
  <si>
    <t>省道S386线电白马踏高铁站至马踏出口段</t>
  </si>
  <si>
    <t>茂发改交审
[2019]244号</t>
  </si>
  <si>
    <t>茂交基[2019]28号</t>
  </si>
  <si>
    <t>化州</t>
  </si>
  <si>
    <t>省道S277线化州市双坡至平定段、省道S285线化州市平定至白鸠垌段</t>
  </si>
  <si>
    <t>茂发改交审
[2017]637号</t>
  </si>
  <si>
    <t>茂交基[2018]47号</t>
  </si>
  <si>
    <t>梅州</t>
  </si>
  <si>
    <t>蕉岭</t>
  </si>
  <si>
    <t>国道G205线蕉岭县闽粤交界至天汕高速文福出口段路面改造工程</t>
  </si>
  <si>
    <t>粤交规[2019]12号</t>
  </si>
  <si>
    <t>粤交基建字[2019]21号</t>
  </si>
  <si>
    <t>平远</t>
  </si>
  <si>
    <t>国道G358线平远湍溪至八尺段改线工程</t>
  </si>
  <si>
    <t>粤发改交通函[2017]6890号</t>
  </si>
  <si>
    <t>粤交基[2018]1217号</t>
  </si>
  <si>
    <t>大埔</t>
  </si>
  <si>
    <t>省道S333线大埔县根子栋至光德段路面改造工程（原省道S333线大埔县光德至饶平交界段）</t>
  </si>
  <si>
    <t>梅市交字[2019]9号</t>
  </si>
  <si>
    <t>梅市交字
[2019]104号</t>
  </si>
  <si>
    <t>梅县</t>
  </si>
  <si>
    <t>省道S228线梅县区南口荷泗至畲江段路面改造工程</t>
  </si>
  <si>
    <t>梅市交字[2018]400号</t>
  </si>
  <si>
    <t>梅市交字
[2019]129号</t>
  </si>
  <si>
    <t>五华</t>
  </si>
  <si>
    <t>省道S340线五华县大都至梅林段路面改造工程</t>
  </si>
  <si>
    <t>梅市交字[2019]2号</t>
  </si>
  <si>
    <t>梅市交字[2019]127号</t>
  </si>
  <si>
    <t>省道S239线五华县河东至双华段路面改造工程（原省道S239线五华县河东至冰塘段）</t>
  </si>
  <si>
    <t>梅市交字[2019]1号</t>
  </si>
  <si>
    <t>梅市交字[2019]111号</t>
  </si>
  <si>
    <t>省道S239线平远县坝头至长田段路面改造工程</t>
  </si>
  <si>
    <t>梅市交字[2019]8号</t>
  </si>
  <si>
    <t>梅市交字[2019]124号</t>
  </si>
  <si>
    <t>省道S224线（原X019城新线）新铺至梅县段路面改造工程</t>
  </si>
  <si>
    <t>梅市交字[2018]268号</t>
  </si>
  <si>
    <t>梅市交字[2019]63号</t>
  </si>
  <si>
    <t>省道S332线大埔县茶阳至青溪段路面改造工程</t>
  </si>
  <si>
    <t>梅市交字[2018]439号</t>
  </si>
  <si>
    <t>梅市交字[2019]94号</t>
  </si>
  <si>
    <t>省道S242线梅县区上官塘至梅平高速大坪出口段改建工程</t>
  </si>
  <si>
    <t>梅市发改审批函[2019]1号</t>
  </si>
  <si>
    <t>梅市交字[2019]122号</t>
  </si>
  <si>
    <t>省道S227线大埔县枫朗至高陂段改建工程</t>
  </si>
  <si>
    <t>梅市发改审批函[2018]147号</t>
  </si>
  <si>
    <t>梅市交字[2019]105号</t>
  </si>
  <si>
    <t>丰顺</t>
  </si>
  <si>
    <t>省道S239线丰顺县天师碑至高基段改建工程</t>
  </si>
  <si>
    <t>改建</t>
  </si>
  <si>
    <t>梅市发改审批函[2018]175号</t>
  </si>
  <si>
    <t>梅市交字
[2019]108号/梅市交字[2019]355号</t>
  </si>
  <si>
    <t>省道S224线蕉岭长潭新泉至新铺狮山段路面改造工程</t>
  </si>
  <si>
    <t xml:space="preserve">梅市交字[2018]443号 </t>
  </si>
  <si>
    <t>梅市交字[2019]67号</t>
  </si>
  <si>
    <t>省道S238线五华县龙川至大田段路面改造工程</t>
  </si>
  <si>
    <t xml:space="preserve">梅市交字[2019]38号 </t>
  </si>
  <si>
    <t>梅市交字[2019]116号</t>
  </si>
  <si>
    <t>省道S238线五华县龙村至陆河段路面改造工程</t>
  </si>
  <si>
    <t>梅市交字[2019]37号</t>
  </si>
  <si>
    <t>梅市交字[2019]130号</t>
  </si>
  <si>
    <t>省道S341线五华县潭下至分水凹段路面改造工程</t>
  </si>
  <si>
    <t>梅市交字[2019]36号</t>
  </si>
  <si>
    <t>省道S223线五华县兴宁界至水寨段路面改造工程</t>
  </si>
  <si>
    <t>梅市交字[2019]35号</t>
  </si>
  <si>
    <t>梅市交字[2019]110号</t>
  </si>
  <si>
    <t>清远</t>
  </si>
  <si>
    <t>英德</t>
  </si>
  <si>
    <t>国道G240线英德望埠至大蓝段</t>
  </si>
  <si>
    <t>粤交规[2019]180号</t>
  </si>
  <si>
    <t>清新</t>
  </si>
  <si>
    <t>省道S383线英德交界至清新沙河段</t>
  </si>
  <si>
    <t>清市交复函[2019]15号</t>
  </si>
  <si>
    <t>省道S383线清新浸潭镇至庙坑段</t>
  </si>
  <si>
    <t>清市交复函[2019]14号、清市交函[2019]224号</t>
  </si>
  <si>
    <t>连州</t>
  </si>
  <si>
    <t>国道G107线连州三村至邓家洞段</t>
  </si>
  <si>
    <t>粤交规[2019]54号</t>
  </si>
  <si>
    <t>清市交复函[2019]35号</t>
  </si>
  <si>
    <t>连南</t>
  </si>
  <si>
    <t>省道S262线连南寨岗镇段改建工程</t>
  </si>
  <si>
    <t>清发改行审[2017]119号</t>
  </si>
  <si>
    <t>清市交函[2018]921号</t>
  </si>
  <si>
    <t>大桥长125米，中桥长96.5米，桥宽16米</t>
  </si>
  <si>
    <t>汕尾</t>
  </si>
  <si>
    <t>陆河</t>
  </si>
  <si>
    <t>S335线陆河县河口至新田段改建工程（G235）</t>
  </si>
  <si>
    <t xml:space="preserve">汕发改[2016]28号 </t>
  </si>
  <si>
    <t>汕交基函[2016]467号/陆交发[2018]46号</t>
  </si>
  <si>
    <t>大桥长130.68米，桥宽31米）</t>
  </si>
  <si>
    <t>韶关</t>
  </si>
  <si>
    <t>曲江</t>
  </si>
  <si>
    <t>省道S292线白土至樟市段</t>
  </si>
  <si>
    <t>韶交规函[2019]240号</t>
  </si>
  <si>
    <t>韶交基函[2019]938号</t>
  </si>
  <si>
    <t>仁化</t>
  </si>
  <si>
    <t>省道S244线龙皇坪至闻韶段</t>
  </si>
  <si>
    <t>韶交规函[2019]276号</t>
  </si>
  <si>
    <t>南雄</t>
  </si>
  <si>
    <t>南雄市S515线长龙至马迳前段</t>
  </si>
  <si>
    <t>韶交规函[2019]68号</t>
  </si>
  <si>
    <t>省道S342线南雄全安镇至帽子峰段</t>
  </si>
  <si>
    <t>韶发改交通[2019]1号</t>
  </si>
  <si>
    <t>阳江</t>
  </si>
  <si>
    <t>阳春</t>
  </si>
  <si>
    <t>国道G325线阳春潭水至长塘段</t>
  </si>
  <si>
    <t>粤交规[2019]283号</t>
  </si>
  <si>
    <t>省道S539线阳春黎湖至春湾清水塘段</t>
  </si>
  <si>
    <t>阳交复[2019]7号</t>
  </si>
  <si>
    <t>扣除粤交规函[2016]1112号文中已安排的原县道X601线陂面至春湾段的补助资金441万元</t>
  </si>
  <si>
    <t>省道S278线阳春潭水至河口段</t>
  </si>
  <si>
    <t>阳交复[2019]6号</t>
  </si>
  <si>
    <t>省道S278线阳春牛坡岭至信宜交界段</t>
  </si>
  <si>
    <t>阳交复[2019]8号</t>
  </si>
  <si>
    <t>省道S371线阳春双滘镇过圩路段改线工程</t>
  </si>
  <si>
    <t>新建</t>
  </si>
  <si>
    <t>阳发改工交[2018]167号</t>
  </si>
  <si>
    <t>阳交复[2019]35号</t>
  </si>
  <si>
    <t>阳东</t>
  </si>
  <si>
    <t>省道S386线阳东那龙至长湖段新改建工程</t>
  </si>
  <si>
    <t>阳发改工交[2018]331号</t>
  </si>
  <si>
    <t>阳交复[2019]37号</t>
  </si>
  <si>
    <t>省道S276线东平良垌至大沟红旗段</t>
  </si>
  <si>
    <t>东发改工交[2017]381号</t>
  </si>
  <si>
    <t>阳交复[2018]58号</t>
  </si>
  <si>
    <t>云浮</t>
  </si>
  <si>
    <t>罗定</t>
  </si>
  <si>
    <t>省道S352线罗定城区至信宜交界段</t>
  </si>
  <si>
    <t>云交规[2019]78号</t>
  </si>
  <si>
    <t>云交基（2019）208号</t>
  </si>
  <si>
    <t>郁南</t>
  </si>
  <si>
    <t>省道S368线郁南山咀村至平台古洞段</t>
  </si>
  <si>
    <t>云交规[2019]80号</t>
  </si>
  <si>
    <t>云交基（2019）217号</t>
  </si>
  <si>
    <t>粤交规[2018]489号文下达省道S537高要至大迳口郁南段路面改造省补助资金1969万元调入本项目</t>
  </si>
  <si>
    <t>省道S294线罗定龙税至太平段</t>
  </si>
  <si>
    <t>云交规[2019]77号</t>
  </si>
  <si>
    <t>云城</t>
  </si>
  <si>
    <t>国道G324线云浮市腰古至迳口段</t>
  </si>
  <si>
    <t>粤交规[2019] 291号</t>
  </si>
  <si>
    <t>湛江</t>
  </si>
  <si>
    <t>遂溪、廉江</t>
  </si>
  <si>
    <t>国道G228线遂溪徐屋村至廉江雍村段</t>
  </si>
  <si>
    <t>粤交规[2019]261号</t>
  </si>
  <si>
    <t>遂溪</t>
  </si>
  <si>
    <t>国道G207线遂溪岭北至雷州草黎段</t>
  </si>
  <si>
    <t>粤交规[2019]292号</t>
  </si>
  <si>
    <t>肇庆</t>
  </si>
  <si>
    <t>封开</t>
  </si>
  <si>
    <t>省道265线封开河儿口至德庆交界段路面改造工程</t>
  </si>
  <si>
    <t>肇交规函[2019]336号</t>
  </si>
  <si>
    <t>肇交基函[2019]404号</t>
  </si>
  <si>
    <t>广宁</t>
  </si>
  <si>
    <t>省道S263线广宁东乡至江积段改建工程</t>
  </si>
  <si>
    <t>肇发改工函[2017]806号</t>
  </si>
  <si>
    <t>肇交基函[2018]1683号/肇交基函[2018]1998号</t>
  </si>
  <si>
    <t>德庆</t>
  </si>
  <si>
    <t>省道S265线德庆交界至德庆莫村段路面改造工程</t>
  </si>
  <si>
    <t>肇交规函[2019]335号</t>
  </si>
  <si>
    <t>肇交基函[2019]408号</t>
  </si>
  <si>
    <t>国道G355线广宁中华至水声岭段改线工程</t>
  </si>
  <si>
    <t>新(改)建</t>
  </si>
  <si>
    <t>粤发改交通函[2018]5516号</t>
  </si>
  <si>
    <t>粤交基[2019]474号</t>
  </si>
  <si>
    <t>湘桥</t>
  </si>
  <si>
    <t>省道S335线韩江大桥至县道X086凤泉湖高新区路段改造工程</t>
  </si>
  <si>
    <t>国道、省道</t>
  </si>
  <si>
    <t>潮交规函[2018]496号</t>
  </si>
  <si>
    <t>潮交基函[2019]351号</t>
  </si>
  <si>
    <t>不含县道X086长6.788公里</t>
  </si>
  <si>
    <t>省道S232线东山东明至浮山荔林段路面改造工程</t>
  </si>
  <si>
    <t>潮交规函[2019]414号</t>
  </si>
  <si>
    <t>饶平、湘桥</t>
  </si>
  <si>
    <t>省道S232线饶平浮滨至湘桥意溪段路面改造工程</t>
  </si>
  <si>
    <t>潮交规函[2019]421号</t>
  </si>
  <si>
    <t>省道S232线市区段改线外环桥及连接线道路新建工程</t>
  </si>
  <si>
    <t>潮发改交[2016]271号</t>
  </si>
  <si>
    <t>潮交基函[2017]66号、潮交基函[2017]290号</t>
  </si>
  <si>
    <t>省道S221线饶平路段路面改造工程</t>
  </si>
  <si>
    <t>潮交规函[2019]415号</t>
  </si>
  <si>
    <t>国道G355线饶平上善镇区至饶洋石北路段路面改造工程</t>
  </si>
  <si>
    <t>粤交规[2019]716号</t>
  </si>
  <si>
    <t>省道S222线饶平与大埔分界处至三饶段路面改造工程</t>
  </si>
  <si>
    <t>潮交规函[2019]406号</t>
  </si>
  <si>
    <t>潮安</t>
  </si>
  <si>
    <t>省道S233线如意路口至大寨路口路段路面改造工程</t>
  </si>
  <si>
    <t>潮交规函[2019]417号</t>
  </si>
  <si>
    <t>省道S231凤湾线凤凰至文祠段路面改造工程</t>
  </si>
  <si>
    <t>潮交规函[2019]433号</t>
  </si>
  <si>
    <t>广州</t>
  </si>
  <si>
    <t>黄埔区</t>
  </si>
  <si>
    <t>省道S116线天鹿湖隧道至太和镇路面改造工程</t>
  </si>
  <si>
    <t>[2019]-314号</t>
  </si>
  <si>
    <t>从化区</t>
  </si>
  <si>
    <t>省道S353线大水桥至三村段路面改造工程</t>
  </si>
  <si>
    <t>[2019]-299号</t>
  </si>
  <si>
    <t>国道G238线惠来安澜桥至神泉段改建工程</t>
  </si>
  <si>
    <t>粤发改交通函[2019]号</t>
  </si>
  <si>
    <t>国道G324线普宁池尾至惠来交界段路面改造工程</t>
  </si>
  <si>
    <t>粤交规[2019]702号</t>
  </si>
  <si>
    <t>榕城</t>
  </si>
  <si>
    <t>省道S236线榕城区南河大桥至屯埔段路面改造工程</t>
  </si>
  <si>
    <t xml:space="preserve"> 揭市交[2019]1143号</t>
  </si>
  <si>
    <t>省道S508线揭西上砂至硁下段路面改造工程</t>
  </si>
  <si>
    <t xml:space="preserve"> 揭市交[2019]295号</t>
  </si>
  <si>
    <t>国道G235线大埔胜坑至丰埔桥段</t>
  </si>
  <si>
    <t>粤发改审批[2020]号</t>
  </si>
  <si>
    <t>国道G235线丰顺县砂田丰埔桥至三合段</t>
  </si>
  <si>
    <t>粤发改审批[2020]9号</t>
  </si>
  <si>
    <t>国道G205线蕉岭县天汕高速文福出口至马蹄墩段路面改造工程</t>
  </si>
  <si>
    <t>粤交规[2019]604号</t>
  </si>
  <si>
    <t>国道G205线蕉岭县马蹄墩至北坑岗段路面改造工程</t>
  </si>
  <si>
    <t>粤交规[2019]660号</t>
  </si>
  <si>
    <t>国道G205线蕉岭县北坑岗至蕉岭梅县交界段路面改造工程</t>
  </si>
  <si>
    <t>粤交规[2019]626号</t>
  </si>
  <si>
    <t>兴宁</t>
  </si>
  <si>
    <t>国道G205线兴宁市宁新至新陂段路面改造工程</t>
  </si>
  <si>
    <t>粤交规[2019]603号</t>
  </si>
  <si>
    <t>梅市交字[2019]384号</t>
  </si>
  <si>
    <t>国道G206线平远县径门口至超南段路面改造工程</t>
  </si>
  <si>
    <t>粤交规[2019]573号</t>
  </si>
  <si>
    <t>国道G206线平远县超南至长田段路面改造工程</t>
  </si>
  <si>
    <t>梅市交字[2019]413号</t>
  </si>
  <si>
    <t>省道S226线丰顺县分水坳至汤坑段路面改造工程</t>
  </si>
  <si>
    <t>梅市交字[2019]270号</t>
  </si>
  <si>
    <t>梅市交字[2019]390号</t>
  </si>
  <si>
    <t>省道S222线梅县区松口德化至雁洋歌新段路面改造工程</t>
  </si>
  <si>
    <t>梅市交字[2019]257号</t>
  </si>
  <si>
    <t>梅市交字[2019]391号</t>
  </si>
  <si>
    <t>省道S332线平远十二排至茅坪段路面改造工程</t>
  </si>
  <si>
    <t>梅市交字[2019]268号</t>
  </si>
  <si>
    <r>
      <t>梅市交字[2019]412</t>
    </r>
    <r>
      <rPr>
        <sz val="10"/>
        <rFont val="宋体"/>
        <family val="0"/>
      </rPr>
      <t>号</t>
    </r>
  </si>
  <si>
    <t>省道S120线五华县长布至大田段路面改造工程</t>
  </si>
  <si>
    <t>梅市交字[2019]219号</t>
  </si>
  <si>
    <t>省道S226线五华县油田至坪上段路面改造工程</t>
  </si>
  <si>
    <t>梅市交字[2019]271号</t>
  </si>
  <si>
    <r>
      <t>梅市交字[2019]414</t>
    </r>
    <r>
      <rPr>
        <sz val="10"/>
        <rFont val="宋体"/>
        <family val="0"/>
      </rPr>
      <t>号</t>
    </r>
  </si>
  <si>
    <t>省道S333线程江大沙至南口瑶上段路面改造工程</t>
  </si>
  <si>
    <t>梅市交字[2019]277号</t>
  </si>
  <si>
    <t>梅市交字[2019]392号</t>
  </si>
  <si>
    <t>省道S239线龙田大桥至兴城宁江大桥段路面改造工程</t>
  </si>
  <si>
    <r>
      <t>梅市交字[2019]</t>
    </r>
    <r>
      <rPr>
        <sz val="10"/>
        <rFont val="宋体"/>
        <family val="0"/>
      </rPr>
      <t>369号</t>
    </r>
  </si>
  <si>
    <t>梅市交字[2019]393号</t>
  </si>
  <si>
    <t>省道S242线丰顺县马图至江坑段路面改造工程</t>
  </si>
  <si>
    <t>梅市交字﹝2019﹞188号</t>
  </si>
  <si>
    <t>省道S334线蕉岭县樟坑至麻坑段路面改造工程</t>
  </si>
  <si>
    <t>梅市交字[2019]309号</t>
  </si>
  <si>
    <t>梅市交字[2019]395号</t>
  </si>
  <si>
    <t>国道G206线梅县区梅平径至育豪段及锭子桥至梅州大桥段路面改造工程</t>
  </si>
  <si>
    <t>粤交规[2019]655号</t>
  </si>
  <si>
    <r>
      <t>梅市交字[2019]382</t>
    </r>
    <r>
      <rPr>
        <sz val="10"/>
        <rFont val="宋体"/>
        <family val="0"/>
      </rPr>
      <t>号</t>
    </r>
  </si>
  <si>
    <t>省道S227线梅县区宝坑至松口变电站段路面改造工程</t>
  </si>
  <si>
    <t>梅市交字[2019]319号</t>
  </si>
  <si>
    <r>
      <t>梅市交字[2019]377</t>
    </r>
    <r>
      <rPr>
        <sz val="10"/>
        <rFont val="宋体"/>
        <family val="0"/>
      </rPr>
      <t>号</t>
    </r>
  </si>
  <si>
    <t>省道S224线梅县区城东至剑英大桥段路面改造工程</t>
  </si>
  <si>
    <t>梅市交字[2019]320号</t>
  </si>
  <si>
    <r>
      <t>梅市交字[2019]380</t>
    </r>
    <r>
      <rPr>
        <sz val="10"/>
        <rFont val="宋体"/>
        <family val="0"/>
      </rPr>
      <t>号</t>
    </r>
  </si>
  <si>
    <t>省道S239线五华县枫林塘至罗湖段路面改造工程</t>
  </si>
  <si>
    <t>梅市交字[2019]343号</t>
  </si>
  <si>
    <t>国道G235线大埔县大麻至银江坪上段路面改造工程</t>
  </si>
  <si>
    <t>粤交规[2019]652号</t>
  </si>
  <si>
    <t>省道S223线五华潭下上围至安流完塘段路面改造</t>
  </si>
  <si>
    <t>梅市交字[2019]446号</t>
  </si>
  <si>
    <t>省道S222线大埔县坑尾至裕州段路面改造工程</t>
  </si>
  <si>
    <r>
      <t>梅市交字[2019]</t>
    </r>
    <r>
      <rPr>
        <sz val="10"/>
        <rFont val="宋体"/>
        <family val="0"/>
      </rPr>
      <t>408号</t>
    </r>
  </si>
  <si>
    <t>省道S227线大埔县三河至茶阳段路面改造工程</t>
  </si>
  <si>
    <r>
      <t>梅市交字[2019]421</t>
    </r>
    <r>
      <rPr>
        <sz val="10"/>
        <rFont val="宋体"/>
        <family val="0"/>
      </rPr>
      <t>号</t>
    </r>
  </si>
  <si>
    <t>省道S227线大埔县西河镇北塘至纯德段路面改造工程</t>
  </si>
  <si>
    <r>
      <t>梅市交字[2019]403</t>
    </r>
    <r>
      <rPr>
        <sz val="10"/>
        <rFont val="宋体"/>
        <family val="0"/>
      </rPr>
      <t>号</t>
    </r>
  </si>
  <si>
    <t>汕头</t>
  </si>
  <si>
    <t>龙湖</t>
  </si>
  <si>
    <t>国道G324线龙湖迎宾路口至春源工业村路段路面改造工程</t>
  </si>
  <si>
    <t>粤交规[2019]707号</t>
  </si>
  <si>
    <t>金平</t>
  </si>
  <si>
    <t>省道506线潮州交界至牛田洋路段路面改造工程</t>
  </si>
  <si>
    <t>汕市交建批[2019]13号</t>
  </si>
  <si>
    <t>潮阳</t>
  </si>
  <si>
    <t>省道234线潮阳关埠至西胪路段路面改造工程</t>
  </si>
  <si>
    <t>汕市交建批[2019]1号</t>
  </si>
  <si>
    <t>龙湖、澄海区</t>
  </si>
  <si>
    <t>省道S503线金津大桥至盐鸿段</t>
  </si>
  <si>
    <t>汕市交建批[2019]26号</t>
  </si>
  <si>
    <t>潮阳区</t>
  </si>
  <si>
    <t>省道235线潮阳关埠至谷饶路段路面改造工程</t>
  </si>
  <si>
    <t>汕市交建批[2019]9号</t>
  </si>
  <si>
    <t>潮阳、潮南区</t>
  </si>
  <si>
    <t>省道S235线潮阳贵屿华美至潮南陈店沟湖路段</t>
  </si>
  <si>
    <t>汕市交建批[2019]12号/汕市交建批[2020]2号</t>
  </si>
  <si>
    <t>陆丰</t>
  </si>
  <si>
    <t>国道G324线博美穿城段路面改造工程</t>
  </si>
  <si>
    <t>粤交规[2019]589号</t>
  </si>
  <si>
    <t>廉江</t>
  </si>
  <si>
    <t>国道G325线廉江红丽村至青平段改建工程</t>
  </si>
  <si>
    <t>吴川</t>
  </si>
  <si>
    <t>省道S284线吴川塘缀至黄坡段路面改造工程</t>
  </si>
  <si>
    <t>湛交规[2019]49号</t>
  </si>
  <si>
    <t>省道S287线廉江石岭至新民段面改造工程</t>
  </si>
  <si>
    <t>湛交规[2019]48号</t>
  </si>
  <si>
    <t>省道S388线廉江龙岩至青平段路面改造工程</t>
  </si>
  <si>
    <t>湛交规[2019]47号</t>
  </si>
  <si>
    <t>麻章</t>
  </si>
  <si>
    <t>省道374线麻章沙墩铁路桥至湛徐高速岭北出入口段路面改造工程</t>
  </si>
  <si>
    <t>湛交审[2018]29号</t>
  </si>
  <si>
    <t>国道G321线封川至下典口（广西交界）段路面改造工程</t>
  </si>
  <si>
    <r>
      <t>粤交规[201</t>
    </r>
    <r>
      <rPr>
        <sz val="10"/>
        <rFont val="宋体"/>
        <family val="0"/>
      </rPr>
      <t>9]628号</t>
    </r>
  </si>
  <si>
    <t>肇交基函[2019]1080号</t>
  </si>
  <si>
    <t>国道G234线德庆光明至荔枝岗路面改造工程</t>
  </si>
  <si>
    <r>
      <t>粤交规[201</t>
    </r>
    <r>
      <rPr>
        <sz val="10"/>
        <rFont val="宋体"/>
        <family val="0"/>
      </rPr>
      <t>9]684号</t>
    </r>
  </si>
  <si>
    <t>高要</t>
  </si>
  <si>
    <t>国道G324线高要八联至水边段路面改造工程</t>
  </si>
  <si>
    <r>
      <t>粤交规[201</t>
    </r>
    <r>
      <rPr>
        <sz val="10"/>
        <rFont val="宋体"/>
        <family val="0"/>
      </rPr>
      <t>9]685号</t>
    </r>
  </si>
  <si>
    <t>省道265线德庆郡市至桂境段路面改造工程</t>
  </si>
  <si>
    <t>肇交规函[2019]1046号</t>
  </si>
  <si>
    <t>省道273线高要横江至高明交界段路面改造工程</t>
  </si>
  <si>
    <t>肇交规函[2019]1048号</t>
  </si>
  <si>
    <t>省道S350线广宁横洞至三叉段路面改造工程</t>
  </si>
  <si>
    <t>肇交规函[2019]1055号</t>
  </si>
  <si>
    <t>鼎湖</t>
  </si>
  <si>
    <t>省道260线莲花至永安段路面改造工程</t>
  </si>
  <si>
    <r>
      <t>肇交规函[201</t>
    </r>
    <r>
      <rPr>
        <sz val="10"/>
        <rFont val="宋体"/>
        <family val="0"/>
      </rPr>
      <t>9]1006号</t>
    </r>
  </si>
  <si>
    <t>省道S383线（原X443南北线）赤坑镇旺洞桥至汶水村段路面改造工程</t>
  </si>
  <si>
    <t>肇交基[2017]335号</t>
  </si>
  <si>
    <t>肇交基函[2018]1673号</t>
  </si>
  <si>
    <t>国道G321线鼎湖依坑至南田段路面改造工程</t>
  </si>
  <si>
    <r>
      <t>粤交规[201</t>
    </r>
    <r>
      <rPr>
        <sz val="10"/>
        <rFont val="宋体"/>
        <family val="0"/>
      </rPr>
      <t>9]811号</t>
    </r>
  </si>
  <si>
    <t>四会</t>
  </si>
  <si>
    <t>国道G321线四会大沙园至鼎湖依坑（与四会交界）段路面改造工程</t>
  </si>
  <si>
    <r>
      <t>粤交规[201</t>
    </r>
    <r>
      <rPr>
        <sz val="10"/>
        <rFont val="宋体"/>
        <family val="0"/>
      </rPr>
      <t>9]787号</t>
    </r>
  </si>
  <si>
    <t>省道535线封开白沙边界至封开都平段路面改造工程</t>
  </si>
  <si>
    <t>肇交字[2019]296号</t>
  </si>
  <si>
    <t>省道535线封开都平至江口段路面改造工程</t>
  </si>
  <si>
    <t>肇交规函[2019]1040号</t>
  </si>
  <si>
    <t>肇交基函[2019]1097号</t>
  </si>
  <si>
    <t>国道G236线惠东高潭公梅至汕尾交界段改建工程</t>
  </si>
  <si>
    <t>粤发改交通函[2019]3071号</t>
  </si>
  <si>
    <t>博罗</t>
  </si>
  <si>
    <t>国道G220线博罗湖镇至青塘段路面改造工程</t>
  </si>
  <si>
    <t>粤交规[2019]718号</t>
  </si>
  <si>
    <t>龙门</t>
  </si>
  <si>
    <t>省道S119线龙门永汉麻榨路口至增城交界段路面改造工程</t>
  </si>
  <si>
    <t xml:space="preserve">惠市交发[2019]588号 </t>
  </si>
  <si>
    <t>国道G325线电白罗坑至观珠和平段</t>
  </si>
  <si>
    <t>粤发改交通函[2019]3688号</t>
  </si>
  <si>
    <t xml:space="preserve">国道G325线电白观珠和平至水林路路口段   </t>
  </si>
  <si>
    <t>粤发改交通函[2019]3914号</t>
  </si>
  <si>
    <t>高州</t>
  </si>
  <si>
    <t>省道S282线高州南塘至镇江段</t>
  </si>
  <si>
    <t>茂交审[2019]25号</t>
  </si>
  <si>
    <t>省道S277线化州三丫河至平定段路面改造工程</t>
  </si>
  <si>
    <t>茂交审[2019]13号</t>
  </si>
  <si>
    <t>茂交审[2019]24号</t>
  </si>
  <si>
    <t>江城、阳东区</t>
  </si>
  <si>
    <t>国道G325线阳江市江城坪郊至轮水段</t>
  </si>
  <si>
    <t>粤发改交通函[2019]2355号</t>
  </si>
  <si>
    <t>江城、阳东、阳西</t>
  </si>
  <si>
    <t>国道G228线阳江市江城西平路至儒洞桥段路面改造工程</t>
  </si>
  <si>
    <t>粤交规[2019]665号</t>
  </si>
  <si>
    <t>国道G234线阳春春城至岗美段路面改造工程</t>
  </si>
  <si>
    <t>粤交规[2019]654号</t>
  </si>
  <si>
    <t>国道G325线阳东那龙至江城西平路段路面改造工程</t>
  </si>
  <si>
    <t>粤交规[2019]591号</t>
  </si>
  <si>
    <t>阳东、阳西</t>
  </si>
  <si>
    <t>省道S540线阳江山外东至海陵大堤段（沿海公路）</t>
  </si>
  <si>
    <t>阳发改工交[2017]266号</t>
  </si>
  <si>
    <t>阳交复[2019]26号</t>
  </si>
  <si>
    <t>省道S540线阳江海陵大堤至溪头段（沿海公路）</t>
  </si>
  <si>
    <t>阳发改工交[2017]318号</t>
  </si>
  <si>
    <t>阳交复[2019]30号</t>
  </si>
  <si>
    <t>省道S386线阳江市塘坪桥至岗美镇卫生院段路面改造工程</t>
  </si>
  <si>
    <t>阳交复[2019]25号</t>
  </si>
  <si>
    <t>江城</t>
  </si>
  <si>
    <t>省道S540线平冈至阳江港段改建工程</t>
  </si>
  <si>
    <t>阳发改工交[2017]265号</t>
  </si>
  <si>
    <t>阳交复[2019]22号</t>
  </si>
  <si>
    <t>紫金</t>
  </si>
  <si>
    <t>省道S120线紫金县中坝至风门坳段</t>
  </si>
  <si>
    <t>河交函（2019）463</t>
  </si>
  <si>
    <t>河交函[2019]1055号文</t>
  </si>
  <si>
    <t>和平</t>
  </si>
  <si>
    <t>国道G358线和平县芬沙至石板滩段路面改造工程</t>
  </si>
  <si>
    <t>粤交规[2019]714号</t>
  </si>
  <si>
    <t>国道G358线连平县忠信至油溪段</t>
  </si>
  <si>
    <t>粤交规[2019]667号</t>
  </si>
  <si>
    <t>源城
东源
紫金</t>
  </si>
  <si>
    <t>省道S230线河源市市区泥坑村至前进村段</t>
  </si>
  <si>
    <t>河交函[2019]1060号</t>
  </si>
  <si>
    <t>省道S259线韶关市界至东源锡场段路面改造工程</t>
  </si>
  <si>
    <t>河交函[2019]1052号</t>
  </si>
  <si>
    <t>省道S341线东源县上莞仙湖路口至船塘布心村段</t>
  </si>
  <si>
    <t>河交函[2019]1051号</t>
  </si>
  <si>
    <t>省道S253线东源县顺天至灯塔段改建工程</t>
  </si>
  <si>
    <t>新改建</t>
  </si>
  <si>
    <t xml:space="preserve">河发改审批[2018]274号文
</t>
  </si>
  <si>
    <t>河交函[2019]540号文</t>
  </si>
  <si>
    <t>新会</t>
  </si>
  <si>
    <t>省道S384线大泽至共和段</t>
  </si>
  <si>
    <t>江发改交能
[2019]219号
江发改交能[2018]227号</t>
  </si>
  <si>
    <t>江交规建[2018]590号</t>
  </si>
  <si>
    <t>粤交规[2016]288号下达省道S271线新会段路面改造工程补助资金580 万元调入本项目，该项目设中小桥一座50m</t>
  </si>
  <si>
    <t>省道S269高沙线独联至沙角段</t>
  </si>
  <si>
    <t>江交规划[2019]62号、67号</t>
  </si>
  <si>
    <t>省道S386线大同市至福安桥段</t>
  </si>
  <si>
    <t>江交规划[2019]63号、93号</t>
  </si>
  <si>
    <t>开平</t>
  </si>
  <si>
    <t>省道S297开平段（K104+079～114+353）</t>
  </si>
  <si>
    <t>江交规划[2019]65号</t>
  </si>
  <si>
    <t>粤交规[2019] 号文下达省道S272肇珠线华安路口至育德路口段路面改造省补助资金640万元调入本项目</t>
  </si>
  <si>
    <t>鹤山</t>
  </si>
  <si>
    <t>省道S295杨圣线罗汉尖山至郎塘村段</t>
  </si>
  <si>
    <t>江交规划[2019]80号</t>
  </si>
  <si>
    <t>恩平</t>
  </si>
  <si>
    <t>省道S297西大线牛辽村至金坑村委会段</t>
  </si>
  <si>
    <t>江交规划[2019]88 号</t>
  </si>
  <si>
    <t>国道G355线清新龙颈水口至牛岗坟段</t>
  </si>
  <si>
    <r>
      <t>粤交规[201</t>
    </r>
    <r>
      <rPr>
        <sz val="10"/>
        <rFont val="宋体"/>
        <family val="0"/>
      </rPr>
      <t>9]719号</t>
    </r>
  </si>
  <si>
    <t>国道G358线英德莫屋至长迳段</t>
  </si>
  <si>
    <r>
      <t>粤交规[201</t>
    </r>
    <r>
      <rPr>
        <sz val="10"/>
        <rFont val="宋体"/>
        <family val="0"/>
      </rPr>
      <t>9]695号</t>
    </r>
  </si>
  <si>
    <t>国道G234线连南陈巷至鹿鸣关段</t>
  </si>
  <si>
    <r>
      <t>粤交规[201</t>
    </r>
    <r>
      <rPr>
        <sz val="10"/>
        <rFont val="宋体"/>
        <family val="0"/>
      </rPr>
      <t>9]647号</t>
    </r>
  </si>
  <si>
    <t>省道S382线英德岩背至公正段</t>
  </si>
  <si>
    <t>清市交函[2019]328号</t>
  </si>
  <si>
    <t>佛冈</t>
  </si>
  <si>
    <t>省道S252线佛冈县下迳至榨油岭段</t>
  </si>
  <si>
    <t>清市交复函[2019]54 号</t>
  </si>
  <si>
    <t>连山</t>
  </si>
  <si>
    <t>国道G234线连山鹿鸣至太保山口段</t>
  </si>
  <si>
    <r>
      <t>粤交规[201</t>
    </r>
    <r>
      <rPr>
        <sz val="10"/>
        <rFont val="宋体"/>
        <family val="0"/>
      </rPr>
      <t>9]666号</t>
    </r>
  </si>
  <si>
    <t>国道G106线佛冈县城段</t>
  </si>
  <si>
    <r>
      <t>粤交规[201</t>
    </r>
    <r>
      <rPr>
        <sz val="10"/>
        <rFont val="宋体"/>
        <family val="0"/>
      </rPr>
      <t>9]678号</t>
    </r>
  </si>
  <si>
    <t>清城</t>
  </si>
  <si>
    <t>省道S354线清城区金鸡岩至东城街道办段</t>
  </si>
  <si>
    <t>清市交复函[2019]55 号</t>
  </si>
  <si>
    <t>英德市省道S382线（K43+890～K64+701、K70+900～K74+990）段路面改造</t>
  </si>
  <si>
    <t>清市交复函[2019]23 号</t>
  </si>
  <si>
    <t>清市交复函[2019]31 号</t>
  </si>
  <si>
    <t>国道G234线连州象鼻山至陈巷段</t>
  </si>
  <si>
    <r>
      <t>粤交规[201</t>
    </r>
    <r>
      <rPr>
        <sz val="10"/>
        <rFont val="宋体"/>
        <family val="0"/>
      </rPr>
      <t>9]686号</t>
    </r>
  </si>
  <si>
    <t>国道G107线连州湖南界至冷水坑段</t>
  </si>
  <si>
    <r>
      <t>粤交规[201</t>
    </r>
    <r>
      <rPr>
        <sz val="10"/>
        <rFont val="宋体"/>
        <family val="0"/>
      </rPr>
      <t>9]706号</t>
    </r>
  </si>
  <si>
    <t>乐昌</t>
  </si>
  <si>
    <t>国道G535线乐昌乐城至桥头段</t>
  </si>
  <si>
    <t>粤发改交通函[2019]3457号</t>
  </si>
  <si>
    <t>国道G323线仁化中古坑至周田段</t>
  </si>
  <si>
    <r>
      <t>粤交规[201</t>
    </r>
    <r>
      <rPr>
        <sz val="10"/>
        <rFont val="宋体"/>
        <family val="0"/>
      </rPr>
      <t>9]605号</t>
    </r>
  </si>
  <si>
    <t>始兴</t>
  </si>
  <si>
    <t>国道G323线始兴东湖坪至中古坑段</t>
  </si>
  <si>
    <r>
      <t>粤交规[201</t>
    </r>
    <r>
      <rPr>
        <sz val="10"/>
        <rFont val="宋体"/>
        <family val="0"/>
      </rPr>
      <t>9]650号</t>
    </r>
  </si>
  <si>
    <t>新丰</t>
  </si>
  <si>
    <t>国道G105线新丰清水路口至华溪段路面改造</t>
  </si>
  <si>
    <t>粤交规[2019]590号</t>
  </si>
  <si>
    <t>分离式路面下行</t>
  </si>
  <si>
    <t>国道G323线南雄头塘铺至古市段</t>
  </si>
  <si>
    <r>
      <t>粤交规[201</t>
    </r>
    <r>
      <rPr>
        <sz val="10"/>
        <rFont val="宋体"/>
        <family val="0"/>
      </rPr>
      <t>9]646号</t>
    </r>
  </si>
  <si>
    <t>国道G106线曲江转溪至南华段</t>
  </si>
  <si>
    <r>
      <t>粤交规[201</t>
    </r>
    <r>
      <rPr>
        <sz val="10"/>
        <rFont val="宋体"/>
        <family val="0"/>
      </rPr>
      <t>9]690号</t>
    </r>
  </si>
  <si>
    <t>省道S355线腊坑（从化交界）至沙田段改建工程</t>
  </si>
  <si>
    <t>韶发改函[2019]127号</t>
  </si>
  <si>
    <t>韶交基函[2019]1430号</t>
  </si>
  <si>
    <t>2016年粤交规[2016]288号文已安排该路段县乡公路补助302万元。</t>
  </si>
  <si>
    <t>云城、云安</t>
  </si>
  <si>
    <t>国道G324线云浮市迳口至镇安段</t>
  </si>
  <si>
    <t>粤交规[2019]717 号</t>
  </si>
  <si>
    <t>云安</t>
  </si>
  <si>
    <t>省道S539线云安区留洞至上社段</t>
  </si>
  <si>
    <t>云交规[2019]165号</t>
  </si>
  <si>
    <t>中山</t>
  </si>
  <si>
    <t>省道S364线中山团范至东凤段（黄沙沥大桥至东阜大桥段K11+771~K14+790）</t>
  </si>
  <si>
    <t>中交函[2019]1179号</t>
  </si>
  <si>
    <t>省道S531线神湾至珠海段</t>
  </si>
  <si>
    <t>粤交规函[2017]2423号</t>
  </si>
  <si>
    <t>粤交基[2018]1060号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</si>
</sst>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_);[Red]\(0.000\)"/>
    <numFmt numFmtId="179" formatCode="yyyy&quot;年&quot;m&quot;月&quot;;@"/>
  </numFmts>
  <fonts count="50">
    <font>
      <sz val="12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7" fillId="0" borderId="0">
      <alignment vertical="top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23" fillId="0" borderId="0">
      <alignment/>
      <protection/>
    </xf>
    <xf numFmtId="0" fontId="7" fillId="0" borderId="0">
      <alignment vertical="top"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>
      <alignment vertical="top"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 vertical="top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6" fontId="5" fillId="0" borderId="0" xfId="74" applyNumberFormat="1" applyFont="1" applyFill="1" applyBorder="1" applyAlignment="1">
      <alignment horizontal="center" vertical="center" wrapText="1"/>
      <protection/>
    </xf>
    <xf numFmtId="176" fontId="2" fillId="0" borderId="9" xfId="74" applyNumberFormat="1" applyFont="1" applyFill="1" applyBorder="1" applyAlignment="1">
      <alignment horizontal="right" vertical="center" wrapText="1"/>
      <protection/>
    </xf>
    <xf numFmtId="176" fontId="2" fillId="0" borderId="9" xfId="7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center" vertical="center" wrapText="1"/>
      <protection/>
    </xf>
    <xf numFmtId="0" fontId="3" fillId="0" borderId="10" xfId="74" applyNumberFormat="1" applyFont="1" applyFill="1" applyBorder="1" applyAlignment="1">
      <alignment horizontal="center" vertical="center" wrapText="1"/>
      <protection/>
    </xf>
    <xf numFmtId="177" fontId="3" fillId="0" borderId="10" xfId="49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74" applyNumberFormat="1" applyFont="1" applyFill="1" applyBorder="1" applyAlignment="1">
      <alignment vertical="center" wrapText="1"/>
      <protection/>
    </xf>
    <xf numFmtId="0" fontId="4" fillId="0" borderId="10" xfId="74" applyNumberFormat="1" applyFont="1" applyFill="1" applyBorder="1" applyAlignment="1">
      <alignment horizontal="center" vertical="center" wrapText="1"/>
      <protection/>
    </xf>
    <xf numFmtId="178" fontId="4" fillId="0" borderId="10" xfId="49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75" applyNumberFormat="1" applyFont="1" applyFill="1" applyBorder="1" applyAlignment="1">
      <alignment vertical="center" wrapText="1"/>
      <protection/>
    </xf>
    <xf numFmtId="0" fontId="4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6" fontId="3" fillId="0" borderId="10" xfId="49" applyNumberFormat="1" applyFont="1" applyFill="1" applyBorder="1" applyAlignment="1">
      <alignment horizontal="center" vertical="center" wrapText="1"/>
      <protection/>
    </xf>
    <xf numFmtId="176" fontId="3" fillId="0" borderId="10" xfId="74" applyNumberFormat="1" applyFont="1" applyFill="1" applyBorder="1" applyAlignment="1">
      <alignment horizontal="center" vertical="center" wrapText="1"/>
      <protection/>
    </xf>
    <xf numFmtId="0" fontId="49" fillId="0" borderId="10" xfId="74" applyNumberFormat="1" applyFont="1" applyFill="1" applyBorder="1" applyAlignment="1">
      <alignment horizontal="center" vertical="center" wrapText="1"/>
      <protection/>
    </xf>
    <xf numFmtId="176" fontId="4" fillId="0" borderId="10" xfId="74" applyNumberFormat="1" applyFont="1" applyFill="1" applyBorder="1" applyAlignment="1">
      <alignment horizontal="center" vertical="center" wrapText="1"/>
      <protection/>
    </xf>
    <xf numFmtId="0" fontId="48" fillId="0" borderId="10" xfId="74" applyNumberFormat="1" applyFont="1" applyFill="1" applyBorder="1" applyAlignment="1">
      <alignment horizontal="center" vertical="center" wrapText="1"/>
      <protection/>
    </xf>
    <xf numFmtId="57" fontId="48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8" fillId="0" borderId="10" xfId="26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4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8" fillId="0" borderId="10" xfId="72" applyFont="1" applyFill="1" applyBorder="1" applyAlignment="1">
      <alignment horizontal="center" vertical="center" wrapText="1"/>
      <protection/>
    </xf>
    <xf numFmtId="179" fontId="48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74" applyNumberFormat="1" applyFont="1" applyFill="1" applyBorder="1" applyAlignment="1">
      <alignment horizontal="left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77" fontId="4" fillId="0" borderId="10" xfId="7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57" fontId="4" fillId="0" borderId="10" xfId="41" applyNumberFormat="1" applyFont="1" applyFill="1" applyBorder="1" applyAlignment="1">
      <alignment horizontal="center" vertical="center" wrapText="1"/>
      <protection/>
    </xf>
    <xf numFmtId="57" fontId="4" fillId="0" borderId="10" xfId="41" applyNumberFormat="1" applyFont="1" applyFill="1" applyBorder="1" applyAlignment="1">
      <alignment horizontal="left" vertical="center" wrapText="1"/>
      <protection/>
    </xf>
    <xf numFmtId="57" fontId="48" fillId="0" borderId="10" xfId="7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国省道_5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普通_活用表_亿元表" xfId="49"/>
    <cellStyle name="常规 7 2 2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千位分隔_99年最新计划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7 2 3" xfId="73"/>
    <cellStyle name="常规_Sheet1" xfId="74"/>
    <cellStyle name="常规_Sheet1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"/>
  <sheetViews>
    <sheetView showZeros="0" tabSelected="1" zoomScaleSheetLayoutView="100" workbookViewId="0" topLeftCell="A1">
      <pane xSplit="7" ySplit="5" topLeftCell="H6" activePane="bottomRight" state="frozen"/>
      <selection pane="bottomRight" activeCell="K8" sqref="K8"/>
    </sheetView>
  </sheetViews>
  <sheetFormatPr defaultColWidth="8.75390625" defaultRowHeight="14.25"/>
  <cols>
    <col min="1" max="1" width="4.875" style="6" customWidth="1"/>
    <col min="2" max="3" width="7.125" style="6" customWidth="1"/>
    <col min="4" max="4" width="30.75390625" style="2" customWidth="1"/>
    <col min="5" max="5" width="7.875" style="6" customWidth="1"/>
    <col min="6" max="6" width="8.00390625" style="6" customWidth="1"/>
    <col min="7" max="11" width="8.75390625" style="7" customWidth="1"/>
    <col min="12" max="12" width="9.875" style="8" customWidth="1"/>
    <col min="13" max="13" width="9.375" style="8" customWidth="1"/>
    <col min="14" max="14" width="11.125" style="8" customWidth="1"/>
    <col min="15" max="15" width="11.00390625" style="8" customWidth="1"/>
    <col min="16" max="16" width="12.125" style="9" customWidth="1"/>
    <col min="17" max="17" width="13.25390625" style="9" hidden="1" customWidth="1"/>
    <col min="18" max="18" width="16.375" style="10" customWidth="1"/>
    <col min="19" max="20" width="10.25390625" style="11" bestFit="1" customWidth="1"/>
    <col min="21" max="16384" width="8.75390625" style="11" customWidth="1"/>
  </cols>
  <sheetData>
    <row r="1" spans="2:18" s="1" customFormat="1" ht="18.75">
      <c r="B1" s="12"/>
      <c r="C1" s="12"/>
      <c r="G1" s="13"/>
      <c r="H1" s="13"/>
      <c r="I1" s="13"/>
      <c r="J1" s="13"/>
      <c r="K1" s="13"/>
      <c r="L1" s="29"/>
      <c r="M1" s="29"/>
      <c r="N1" s="30"/>
      <c r="O1" s="30"/>
      <c r="P1" s="31"/>
      <c r="Q1" s="31"/>
      <c r="R1" s="43"/>
    </row>
    <row r="2" spans="1:18" s="2" customFormat="1" ht="27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15" customHeight="1">
      <c r="A3" s="15" t="s">
        <v>1</v>
      </c>
      <c r="B3" s="16"/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3" customFormat="1" ht="24.75" customHeight="1">
      <c r="A4" s="17" t="s">
        <v>2</v>
      </c>
      <c r="B4" s="17" t="s">
        <v>3</v>
      </c>
      <c r="C4" s="17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/>
      <c r="I4" s="18"/>
      <c r="J4" s="18"/>
      <c r="K4" s="18"/>
      <c r="L4" s="32" t="s">
        <v>9</v>
      </c>
      <c r="M4" s="32" t="s">
        <v>10</v>
      </c>
      <c r="N4" s="32" t="s">
        <v>11</v>
      </c>
      <c r="O4" s="33" t="s">
        <v>12</v>
      </c>
      <c r="P4" s="34" t="s">
        <v>13</v>
      </c>
      <c r="Q4" s="44" t="s">
        <v>14</v>
      </c>
      <c r="R4" s="45" t="s">
        <v>15</v>
      </c>
    </row>
    <row r="5" spans="1:18" s="3" customFormat="1" ht="24.75" customHeight="1">
      <c r="A5" s="17"/>
      <c r="B5" s="17"/>
      <c r="C5" s="17"/>
      <c r="D5" s="19"/>
      <c r="E5" s="18"/>
      <c r="F5" s="19"/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32"/>
      <c r="M5" s="32"/>
      <c r="N5" s="32"/>
      <c r="O5" s="33"/>
      <c r="P5" s="34"/>
      <c r="Q5" s="44"/>
      <c r="R5" s="45"/>
    </row>
    <row r="6" spans="1:18" s="3" customFormat="1" ht="30" customHeight="1">
      <c r="A6" s="17" t="s">
        <v>21</v>
      </c>
      <c r="B6" s="17"/>
      <c r="C6" s="17"/>
      <c r="D6" s="17"/>
      <c r="E6" s="17"/>
      <c r="F6" s="17"/>
      <c r="G6" s="20">
        <f aca="true" t="shared" si="0" ref="G6:O6">SUM(G7:G193)</f>
        <v>3119.892999999999</v>
      </c>
      <c r="H6" s="20">
        <f t="shared" si="0"/>
        <v>963.2149999999997</v>
      </c>
      <c r="I6" s="20">
        <f t="shared" si="0"/>
        <v>1441.9159999999997</v>
      </c>
      <c r="J6" s="20">
        <f t="shared" si="0"/>
        <v>670.0899999999998</v>
      </c>
      <c r="K6" s="20">
        <f t="shared" si="0"/>
        <v>44.672</v>
      </c>
      <c r="L6" s="20">
        <f t="shared" si="0"/>
        <v>3822639.6099999994</v>
      </c>
      <c r="M6" s="20">
        <f t="shared" si="0"/>
        <v>957356.055</v>
      </c>
      <c r="N6" s="20">
        <f t="shared" si="0"/>
        <v>230601</v>
      </c>
      <c r="O6" s="20">
        <f t="shared" si="0"/>
        <v>430169</v>
      </c>
      <c r="P6" s="34"/>
      <c r="Q6" s="44"/>
      <c r="R6" s="45">
        <f>436800-6631-O6</f>
        <v>0</v>
      </c>
    </row>
    <row r="7" spans="1:20" s="4" customFormat="1" ht="34.5" customHeight="1">
      <c r="A7" s="21">
        <v>1</v>
      </c>
      <c r="B7" s="21" t="s">
        <v>22</v>
      </c>
      <c r="C7" s="21" t="s">
        <v>23</v>
      </c>
      <c r="D7" s="22" t="s">
        <v>24</v>
      </c>
      <c r="E7" s="23" t="s">
        <v>25</v>
      </c>
      <c r="F7" s="23" t="s">
        <v>26</v>
      </c>
      <c r="G7" s="24">
        <f aca="true" t="shared" si="1" ref="G7:G36">SUM(H7:K7)</f>
        <v>9.833</v>
      </c>
      <c r="H7" s="24"/>
      <c r="I7" s="24"/>
      <c r="J7" s="24">
        <v>9.833</v>
      </c>
      <c r="K7" s="24" t="s">
        <v>27</v>
      </c>
      <c r="L7" s="35">
        <v>12650</v>
      </c>
      <c r="M7" s="35">
        <v>1967</v>
      </c>
      <c r="N7" s="35">
        <v>1000</v>
      </c>
      <c r="O7" s="35">
        <v>967</v>
      </c>
      <c r="P7" s="36" t="s">
        <v>28</v>
      </c>
      <c r="Q7" s="42" t="s">
        <v>29</v>
      </c>
      <c r="R7" s="35"/>
      <c r="S7" s="46"/>
      <c r="T7" s="46"/>
    </row>
    <row r="8" spans="1:20" s="4" customFormat="1" ht="34.5" customHeight="1">
      <c r="A8" s="21">
        <v>2</v>
      </c>
      <c r="B8" s="21" t="s">
        <v>22</v>
      </c>
      <c r="C8" s="21" t="s">
        <v>23</v>
      </c>
      <c r="D8" s="22" t="s">
        <v>30</v>
      </c>
      <c r="E8" s="23" t="s">
        <v>25</v>
      </c>
      <c r="F8" s="23" t="s">
        <v>26</v>
      </c>
      <c r="G8" s="24">
        <f t="shared" si="1"/>
        <v>13.095</v>
      </c>
      <c r="H8" s="24"/>
      <c r="I8" s="24">
        <v>13.095</v>
      </c>
      <c r="J8" s="24"/>
      <c r="K8" s="24"/>
      <c r="L8" s="35">
        <v>28016</v>
      </c>
      <c r="M8" s="35">
        <v>3274</v>
      </c>
      <c r="N8" s="35">
        <v>2500</v>
      </c>
      <c r="O8" s="35">
        <v>774</v>
      </c>
      <c r="P8" s="36" t="s">
        <v>31</v>
      </c>
      <c r="Q8" s="42" t="s">
        <v>32</v>
      </c>
      <c r="R8" s="35" t="s">
        <v>33</v>
      </c>
      <c r="S8" s="46"/>
      <c r="T8" s="46"/>
    </row>
    <row r="9" spans="1:20" s="4" customFormat="1" ht="34.5" customHeight="1">
      <c r="A9" s="21">
        <v>3</v>
      </c>
      <c r="B9" s="21" t="s">
        <v>22</v>
      </c>
      <c r="C9" s="21" t="s">
        <v>23</v>
      </c>
      <c r="D9" s="22" t="s">
        <v>34</v>
      </c>
      <c r="E9" s="23" t="s">
        <v>25</v>
      </c>
      <c r="F9" s="23" t="s">
        <v>26</v>
      </c>
      <c r="G9" s="24">
        <f t="shared" si="1"/>
        <v>5.376</v>
      </c>
      <c r="H9" s="24"/>
      <c r="I9" s="24">
        <v>5.376</v>
      </c>
      <c r="J9" s="24"/>
      <c r="K9" s="24"/>
      <c r="L9" s="35">
        <v>2160</v>
      </c>
      <c r="M9" s="35">
        <v>1344</v>
      </c>
      <c r="N9" s="35">
        <v>540</v>
      </c>
      <c r="O9" s="35">
        <v>804</v>
      </c>
      <c r="P9" s="36" t="s">
        <v>35</v>
      </c>
      <c r="Q9" s="42" t="s">
        <v>36</v>
      </c>
      <c r="R9" s="35"/>
      <c r="S9" s="46"/>
      <c r="T9" s="46"/>
    </row>
    <row r="10" spans="1:20" s="4" customFormat="1" ht="34.5" customHeight="1">
      <c r="A10" s="21">
        <v>4</v>
      </c>
      <c r="B10" s="21" t="s">
        <v>37</v>
      </c>
      <c r="C10" s="21" t="s">
        <v>38</v>
      </c>
      <c r="D10" s="22" t="s">
        <v>39</v>
      </c>
      <c r="E10" s="23" t="s">
        <v>40</v>
      </c>
      <c r="F10" s="23" t="s">
        <v>41</v>
      </c>
      <c r="G10" s="24">
        <f t="shared" si="1"/>
        <v>28.717</v>
      </c>
      <c r="H10" s="24">
        <v>4.956</v>
      </c>
      <c r="I10" s="24">
        <v>23.761</v>
      </c>
      <c r="J10" s="24"/>
      <c r="K10" s="24"/>
      <c r="L10" s="35">
        <v>18207</v>
      </c>
      <c r="M10" s="35">
        <v>8418</v>
      </c>
      <c r="N10" s="35">
        <v>5000</v>
      </c>
      <c r="O10" s="35">
        <v>3418</v>
      </c>
      <c r="P10" s="23" t="s">
        <v>42</v>
      </c>
      <c r="Q10" s="47"/>
      <c r="R10" s="21"/>
      <c r="S10" s="46"/>
      <c r="T10" s="46"/>
    </row>
    <row r="11" spans="1:20" s="4" customFormat="1" ht="34.5" customHeight="1">
      <c r="A11" s="21">
        <v>5</v>
      </c>
      <c r="B11" s="21" t="s">
        <v>37</v>
      </c>
      <c r="C11" s="21" t="s">
        <v>43</v>
      </c>
      <c r="D11" s="22" t="s">
        <v>44</v>
      </c>
      <c r="E11" s="23" t="s">
        <v>40</v>
      </c>
      <c r="F11" s="23" t="s">
        <v>45</v>
      </c>
      <c r="G11" s="24">
        <f t="shared" si="1"/>
        <v>24.2</v>
      </c>
      <c r="H11" s="24">
        <v>24.2</v>
      </c>
      <c r="I11" s="24"/>
      <c r="J11" s="24"/>
      <c r="K11" s="24"/>
      <c r="L11" s="35">
        <v>137206</v>
      </c>
      <c r="M11" s="35">
        <v>34468</v>
      </c>
      <c r="N11" s="35">
        <v>30000</v>
      </c>
      <c r="O11" s="35">
        <v>4468</v>
      </c>
      <c r="P11" s="36" t="s">
        <v>46</v>
      </c>
      <c r="Q11" s="42" t="s">
        <v>47</v>
      </c>
      <c r="R11" s="21"/>
      <c r="S11" s="46"/>
      <c r="T11" s="46"/>
    </row>
    <row r="12" spans="1:20" s="4" customFormat="1" ht="34.5" customHeight="1">
      <c r="A12" s="21">
        <v>6</v>
      </c>
      <c r="B12" s="21" t="s">
        <v>37</v>
      </c>
      <c r="C12" s="21" t="s">
        <v>43</v>
      </c>
      <c r="D12" s="22" t="s">
        <v>48</v>
      </c>
      <c r="E12" s="23" t="s">
        <v>25</v>
      </c>
      <c r="F12" s="23" t="s">
        <v>26</v>
      </c>
      <c r="G12" s="24">
        <f t="shared" si="1"/>
        <v>57.2</v>
      </c>
      <c r="H12" s="24"/>
      <c r="I12" s="24">
        <v>57.2</v>
      </c>
      <c r="J12" s="24"/>
      <c r="K12" s="24"/>
      <c r="L12" s="35">
        <v>42000</v>
      </c>
      <c r="M12" s="35">
        <v>14300</v>
      </c>
      <c r="N12" s="35">
        <v>13000</v>
      </c>
      <c r="O12" s="35">
        <v>1300</v>
      </c>
      <c r="P12" s="36" t="s">
        <v>49</v>
      </c>
      <c r="Q12" s="42" t="s">
        <v>50</v>
      </c>
      <c r="R12" s="21"/>
      <c r="S12" s="46"/>
      <c r="T12" s="46"/>
    </row>
    <row r="13" spans="1:20" s="4" customFormat="1" ht="34.5" customHeight="1">
      <c r="A13" s="21">
        <v>7</v>
      </c>
      <c r="B13" s="21" t="s">
        <v>37</v>
      </c>
      <c r="C13" s="21" t="s">
        <v>51</v>
      </c>
      <c r="D13" s="22" t="s">
        <v>52</v>
      </c>
      <c r="E13" s="23" t="s">
        <v>25</v>
      </c>
      <c r="F13" s="23" t="s">
        <v>26</v>
      </c>
      <c r="G13" s="24">
        <f t="shared" si="1"/>
        <v>19.606</v>
      </c>
      <c r="H13" s="24"/>
      <c r="I13" s="24">
        <v>19.606</v>
      </c>
      <c r="J13" s="24"/>
      <c r="K13" s="24"/>
      <c r="L13" s="35">
        <v>16000</v>
      </c>
      <c r="M13" s="35">
        <v>4902</v>
      </c>
      <c r="N13" s="35">
        <v>4511</v>
      </c>
      <c r="O13" s="35">
        <v>391</v>
      </c>
      <c r="P13" s="36" t="s">
        <v>53</v>
      </c>
      <c r="Q13" s="42" t="s">
        <v>54</v>
      </c>
      <c r="R13" s="21"/>
      <c r="S13" s="46"/>
      <c r="T13" s="46"/>
    </row>
    <row r="14" spans="1:20" s="4" customFormat="1" ht="48.75" customHeight="1">
      <c r="A14" s="21">
        <v>8</v>
      </c>
      <c r="B14" s="21" t="s">
        <v>55</v>
      </c>
      <c r="C14" s="21" t="s">
        <v>56</v>
      </c>
      <c r="D14" s="22" t="s">
        <v>57</v>
      </c>
      <c r="E14" s="23" t="s">
        <v>40</v>
      </c>
      <c r="F14" s="23" t="s">
        <v>41</v>
      </c>
      <c r="G14" s="24">
        <f t="shared" si="1"/>
        <v>16.926</v>
      </c>
      <c r="H14" s="24">
        <v>9.2</v>
      </c>
      <c r="I14" s="24">
        <v>7.726</v>
      </c>
      <c r="J14" s="24"/>
      <c r="K14" s="24"/>
      <c r="L14" s="35">
        <v>8742</v>
      </c>
      <c r="M14" s="35">
        <v>6532</v>
      </c>
      <c r="N14" s="35">
        <v>4415</v>
      </c>
      <c r="O14" s="35">
        <v>2117</v>
      </c>
      <c r="P14" s="36" t="s">
        <v>58</v>
      </c>
      <c r="Q14" s="42" t="s">
        <v>59</v>
      </c>
      <c r="R14" s="21"/>
      <c r="S14" s="46"/>
      <c r="T14" s="46"/>
    </row>
    <row r="15" spans="1:20" s="4" customFormat="1" ht="48.75" customHeight="1">
      <c r="A15" s="21">
        <v>9</v>
      </c>
      <c r="B15" s="21" t="s">
        <v>55</v>
      </c>
      <c r="C15" s="21" t="s">
        <v>60</v>
      </c>
      <c r="D15" s="22" t="s">
        <v>61</v>
      </c>
      <c r="E15" s="23" t="s">
        <v>25</v>
      </c>
      <c r="F15" s="23" t="s">
        <v>41</v>
      </c>
      <c r="G15" s="24">
        <f t="shared" si="1"/>
        <v>5.844</v>
      </c>
      <c r="H15" s="24">
        <v>5.844</v>
      </c>
      <c r="I15" s="24"/>
      <c r="J15" s="24"/>
      <c r="K15" s="24"/>
      <c r="L15" s="35">
        <v>4136</v>
      </c>
      <c r="M15" s="35">
        <v>701</v>
      </c>
      <c r="N15" s="35">
        <v>491</v>
      </c>
      <c r="O15" s="35">
        <v>210</v>
      </c>
      <c r="P15" s="36" t="s">
        <v>62</v>
      </c>
      <c r="Q15" s="42" t="s">
        <v>63</v>
      </c>
      <c r="R15" s="21"/>
      <c r="S15" s="46"/>
      <c r="T15" s="46"/>
    </row>
    <row r="16" spans="1:20" s="4" customFormat="1" ht="48.75" customHeight="1">
      <c r="A16" s="21">
        <v>10</v>
      </c>
      <c r="B16" s="21" t="s">
        <v>55</v>
      </c>
      <c r="C16" s="21" t="s">
        <v>60</v>
      </c>
      <c r="D16" s="22" t="s">
        <v>64</v>
      </c>
      <c r="E16" s="23" t="s">
        <v>40</v>
      </c>
      <c r="F16" s="23" t="s">
        <v>41</v>
      </c>
      <c r="G16" s="24">
        <f t="shared" si="1"/>
        <v>6.6</v>
      </c>
      <c r="H16" s="24">
        <v>6.6</v>
      </c>
      <c r="I16" s="24"/>
      <c r="J16" s="24"/>
      <c r="K16" s="24"/>
      <c r="L16" s="35">
        <v>5474</v>
      </c>
      <c r="M16" s="35">
        <v>1320</v>
      </c>
      <c r="N16" s="35">
        <v>904</v>
      </c>
      <c r="O16" s="35">
        <v>416</v>
      </c>
      <c r="P16" s="36" t="s">
        <v>65</v>
      </c>
      <c r="Q16" s="42" t="s">
        <v>66</v>
      </c>
      <c r="R16" s="21"/>
      <c r="S16" s="46"/>
      <c r="T16" s="46"/>
    </row>
    <row r="17" spans="1:20" s="4" customFormat="1" ht="48.75" customHeight="1">
      <c r="A17" s="21">
        <v>11</v>
      </c>
      <c r="B17" s="21" t="s">
        <v>55</v>
      </c>
      <c r="C17" s="21" t="s">
        <v>67</v>
      </c>
      <c r="D17" s="22" t="s">
        <v>68</v>
      </c>
      <c r="E17" s="23" t="s">
        <v>25</v>
      </c>
      <c r="F17" s="23" t="s">
        <v>41</v>
      </c>
      <c r="G17" s="24">
        <f t="shared" si="1"/>
        <v>27.267</v>
      </c>
      <c r="H17" s="24">
        <v>27.267</v>
      </c>
      <c r="I17" s="24"/>
      <c r="J17" s="24"/>
      <c r="K17" s="24"/>
      <c r="L17" s="35">
        <v>24111.31</v>
      </c>
      <c r="M17" s="35">
        <v>3272</v>
      </c>
      <c r="N17" s="35">
        <v>2574</v>
      </c>
      <c r="O17" s="35">
        <v>698</v>
      </c>
      <c r="P17" s="36" t="s">
        <v>69</v>
      </c>
      <c r="Q17" s="36" t="s">
        <v>70</v>
      </c>
      <c r="R17" s="21"/>
      <c r="S17" s="46"/>
      <c r="T17" s="46"/>
    </row>
    <row r="18" spans="1:20" s="4" customFormat="1" ht="34.5" customHeight="1">
      <c r="A18" s="21">
        <v>12</v>
      </c>
      <c r="B18" s="21" t="s">
        <v>71</v>
      </c>
      <c r="C18" s="21" t="s">
        <v>72</v>
      </c>
      <c r="D18" s="22" t="s">
        <v>73</v>
      </c>
      <c r="E18" s="23" t="s">
        <v>40</v>
      </c>
      <c r="F18" s="23" t="s">
        <v>41</v>
      </c>
      <c r="G18" s="24">
        <f t="shared" si="1"/>
        <v>17</v>
      </c>
      <c r="H18" s="24"/>
      <c r="I18" s="24">
        <v>17</v>
      </c>
      <c r="J18" s="24"/>
      <c r="K18" s="24"/>
      <c r="L18" s="35">
        <v>8912</v>
      </c>
      <c r="M18" s="35">
        <v>4250</v>
      </c>
      <c r="N18" s="35">
        <v>3693</v>
      </c>
      <c r="O18" s="35">
        <v>557</v>
      </c>
      <c r="P18" s="23" t="s">
        <v>74</v>
      </c>
      <c r="Q18" s="47"/>
      <c r="R18" s="21"/>
      <c r="S18" s="46"/>
      <c r="T18" s="46"/>
    </row>
    <row r="19" spans="1:20" s="4" customFormat="1" ht="34.5" customHeight="1">
      <c r="A19" s="21">
        <v>13</v>
      </c>
      <c r="B19" s="21" t="s">
        <v>75</v>
      </c>
      <c r="C19" s="21" t="s">
        <v>76</v>
      </c>
      <c r="D19" s="22" t="s">
        <v>77</v>
      </c>
      <c r="E19" s="23" t="s">
        <v>25</v>
      </c>
      <c r="F19" s="23" t="s">
        <v>41</v>
      </c>
      <c r="G19" s="24">
        <f t="shared" si="1"/>
        <v>9.531</v>
      </c>
      <c r="H19" s="24"/>
      <c r="I19" s="24">
        <v>9.531</v>
      </c>
      <c r="J19" s="24"/>
      <c r="K19" s="24"/>
      <c r="L19" s="35">
        <v>4956</v>
      </c>
      <c r="M19" s="35">
        <v>1906</v>
      </c>
      <c r="N19" s="35">
        <v>1427</v>
      </c>
      <c r="O19" s="35">
        <v>479</v>
      </c>
      <c r="P19" s="36" t="s">
        <v>78</v>
      </c>
      <c r="Q19" s="42" t="s">
        <v>79</v>
      </c>
      <c r="R19" s="35"/>
      <c r="S19" s="46"/>
      <c r="T19" s="46"/>
    </row>
    <row r="20" spans="1:20" s="4" customFormat="1" ht="34.5" customHeight="1">
      <c r="A20" s="21">
        <v>14</v>
      </c>
      <c r="B20" s="21" t="s">
        <v>75</v>
      </c>
      <c r="C20" s="21" t="s">
        <v>80</v>
      </c>
      <c r="D20" s="22" t="s">
        <v>81</v>
      </c>
      <c r="E20" s="23" t="s">
        <v>25</v>
      </c>
      <c r="F20" s="23" t="s">
        <v>41</v>
      </c>
      <c r="G20" s="24">
        <f t="shared" si="1"/>
        <v>18.609</v>
      </c>
      <c r="H20" s="24">
        <v>18.609</v>
      </c>
      <c r="I20" s="24"/>
      <c r="J20" s="24"/>
      <c r="K20" s="24"/>
      <c r="L20" s="35">
        <v>19940</v>
      </c>
      <c r="M20" s="35">
        <v>7816</v>
      </c>
      <c r="N20" s="35">
        <v>1000</v>
      </c>
      <c r="O20" s="35">
        <v>6816</v>
      </c>
      <c r="P20" s="36" t="s">
        <v>82</v>
      </c>
      <c r="Q20" s="42" t="s">
        <v>83</v>
      </c>
      <c r="R20" s="35"/>
      <c r="S20" s="46"/>
      <c r="T20" s="46"/>
    </row>
    <row r="21" spans="1:20" s="4" customFormat="1" ht="34.5" customHeight="1">
      <c r="A21" s="21">
        <v>15</v>
      </c>
      <c r="B21" s="21" t="s">
        <v>75</v>
      </c>
      <c r="C21" s="21" t="s">
        <v>84</v>
      </c>
      <c r="D21" s="22" t="s">
        <v>85</v>
      </c>
      <c r="E21" s="23" t="s">
        <v>25</v>
      </c>
      <c r="F21" s="23" t="s">
        <v>41</v>
      </c>
      <c r="G21" s="24">
        <f t="shared" si="1"/>
        <v>3.913</v>
      </c>
      <c r="H21" s="24"/>
      <c r="I21" s="24">
        <v>3.913</v>
      </c>
      <c r="J21" s="24"/>
      <c r="K21" s="24"/>
      <c r="L21" s="35">
        <v>1412</v>
      </c>
      <c r="M21" s="35">
        <v>783</v>
      </c>
      <c r="N21" s="35">
        <v>615</v>
      </c>
      <c r="O21" s="35">
        <v>168</v>
      </c>
      <c r="P21" s="36" t="s">
        <v>86</v>
      </c>
      <c r="Q21" s="42" t="s">
        <v>87</v>
      </c>
      <c r="R21" s="35"/>
      <c r="S21" s="46"/>
      <c r="T21" s="46"/>
    </row>
    <row r="22" spans="1:20" s="4" customFormat="1" ht="34.5" customHeight="1">
      <c r="A22" s="21">
        <v>16</v>
      </c>
      <c r="B22" s="21" t="s">
        <v>75</v>
      </c>
      <c r="C22" s="21" t="s">
        <v>84</v>
      </c>
      <c r="D22" s="22" t="s">
        <v>88</v>
      </c>
      <c r="E22" s="23" t="s">
        <v>25</v>
      </c>
      <c r="F22" s="23" t="s">
        <v>41</v>
      </c>
      <c r="G22" s="24">
        <f t="shared" si="1"/>
        <v>26.85</v>
      </c>
      <c r="H22" s="24"/>
      <c r="I22" s="24"/>
      <c r="J22" s="24">
        <v>26.85</v>
      </c>
      <c r="K22" s="24"/>
      <c r="L22" s="35">
        <v>11133</v>
      </c>
      <c r="M22" s="35">
        <v>3893</v>
      </c>
      <c r="N22" s="35">
        <v>1000</v>
      </c>
      <c r="O22" s="35">
        <v>2893</v>
      </c>
      <c r="P22" s="36" t="s">
        <v>89</v>
      </c>
      <c r="Q22" s="42" t="s">
        <v>90</v>
      </c>
      <c r="R22" s="35"/>
      <c r="S22" s="46"/>
      <c r="T22" s="46"/>
    </row>
    <row r="23" spans="1:20" s="4" customFormat="1" ht="34.5" customHeight="1">
      <c r="A23" s="21">
        <v>17</v>
      </c>
      <c r="B23" s="21" t="s">
        <v>75</v>
      </c>
      <c r="C23" s="21" t="s">
        <v>76</v>
      </c>
      <c r="D23" s="25" t="s">
        <v>91</v>
      </c>
      <c r="E23" s="23" t="s">
        <v>25</v>
      </c>
      <c r="F23" s="23" t="s">
        <v>26</v>
      </c>
      <c r="G23" s="24">
        <f t="shared" si="1"/>
        <v>23.887</v>
      </c>
      <c r="H23" s="24">
        <v>23.887</v>
      </c>
      <c r="I23" s="24"/>
      <c r="J23" s="24"/>
      <c r="K23" s="24"/>
      <c r="L23" s="35">
        <v>49957</v>
      </c>
      <c r="M23" s="35">
        <v>6688</v>
      </c>
      <c r="N23" s="35">
        <v>2688</v>
      </c>
      <c r="O23" s="35">
        <v>1000</v>
      </c>
      <c r="P23" s="36" t="s">
        <v>92</v>
      </c>
      <c r="Q23" s="42"/>
      <c r="R23" s="35"/>
      <c r="S23" s="46"/>
      <c r="T23" s="46"/>
    </row>
    <row r="24" spans="1:20" s="4" customFormat="1" ht="34.5" customHeight="1">
      <c r="A24" s="21">
        <v>18</v>
      </c>
      <c r="B24" s="21" t="s">
        <v>75</v>
      </c>
      <c r="C24" s="21" t="s">
        <v>84</v>
      </c>
      <c r="D24" s="22" t="s">
        <v>93</v>
      </c>
      <c r="E24" s="23" t="s">
        <v>25</v>
      </c>
      <c r="F24" s="23" t="s">
        <v>41</v>
      </c>
      <c r="G24" s="24">
        <f t="shared" si="1"/>
        <v>17.436</v>
      </c>
      <c r="H24" s="24"/>
      <c r="I24" s="24">
        <v>17.436</v>
      </c>
      <c r="J24" s="24"/>
      <c r="K24" s="24"/>
      <c r="L24" s="35">
        <v>8747</v>
      </c>
      <c r="M24" s="35">
        <v>3487</v>
      </c>
      <c r="N24" s="35">
        <v>2000</v>
      </c>
      <c r="O24" s="35">
        <v>1487</v>
      </c>
      <c r="P24" s="36" t="s">
        <v>94</v>
      </c>
      <c r="Q24" s="36" t="s">
        <v>95</v>
      </c>
      <c r="R24" s="35"/>
      <c r="S24" s="46"/>
      <c r="T24" s="46"/>
    </row>
    <row r="25" spans="1:20" s="4" customFormat="1" ht="34.5" customHeight="1">
      <c r="A25" s="21">
        <v>19</v>
      </c>
      <c r="B25" s="21" t="s">
        <v>75</v>
      </c>
      <c r="C25" s="21" t="s">
        <v>76</v>
      </c>
      <c r="D25" s="22" t="s">
        <v>96</v>
      </c>
      <c r="E25" s="23" t="s">
        <v>25</v>
      </c>
      <c r="F25" s="23" t="s">
        <v>41</v>
      </c>
      <c r="G25" s="24">
        <f t="shared" si="1"/>
        <v>21.965</v>
      </c>
      <c r="H25" s="24"/>
      <c r="I25" s="24">
        <v>21.965</v>
      </c>
      <c r="J25" s="24"/>
      <c r="K25" s="24"/>
      <c r="L25" s="35">
        <v>7392</v>
      </c>
      <c r="M25" s="35">
        <v>4393</v>
      </c>
      <c r="N25" s="35">
        <v>3330</v>
      </c>
      <c r="O25" s="35">
        <v>1063</v>
      </c>
      <c r="P25" s="36" t="s">
        <v>97</v>
      </c>
      <c r="Q25" s="42" t="s">
        <v>98</v>
      </c>
      <c r="R25" s="35"/>
      <c r="S25" s="46"/>
      <c r="T25" s="46"/>
    </row>
    <row r="26" spans="1:20" s="4" customFormat="1" ht="34.5" customHeight="1">
      <c r="A26" s="21">
        <v>20</v>
      </c>
      <c r="B26" s="23" t="s">
        <v>99</v>
      </c>
      <c r="C26" s="21" t="s">
        <v>100</v>
      </c>
      <c r="D26" s="22" t="s">
        <v>101</v>
      </c>
      <c r="E26" s="23" t="s">
        <v>40</v>
      </c>
      <c r="F26" s="23" t="s">
        <v>41</v>
      </c>
      <c r="G26" s="24">
        <f t="shared" si="1"/>
        <v>16.06</v>
      </c>
      <c r="H26" s="24"/>
      <c r="I26" s="24">
        <v>16.06</v>
      </c>
      <c r="J26" s="24"/>
      <c r="K26" s="24"/>
      <c r="L26" s="35">
        <v>4448</v>
      </c>
      <c r="M26" s="35">
        <v>4015</v>
      </c>
      <c r="N26" s="35">
        <v>3000</v>
      </c>
      <c r="O26" s="35">
        <v>1015</v>
      </c>
      <c r="P26" s="37" t="s">
        <v>102</v>
      </c>
      <c r="Q26" s="42" t="s">
        <v>103</v>
      </c>
      <c r="R26" s="35"/>
      <c r="S26" s="46"/>
      <c r="T26" s="46"/>
    </row>
    <row r="27" spans="1:20" s="4" customFormat="1" ht="34.5" customHeight="1">
      <c r="A27" s="21">
        <v>21</v>
      </c>
      <c r="B27" s="23" t="s">
        <v>99</v>
      </c>
      <c r="C27" s="21" t="s">
        <v>104</v>
      </c>
      <c r="D27" s="22" t="s">
        <v>105</v>
      </c>
      <c r="E27" s="23" t="s">
        <v>25</v>
      </c>
      <c r="F27" s="23" t="s">
        <v>26</v>
      </c>
      <c r="G27" s="24">
        <f t="shared" si="1"/>
        <v>5.606</v>
      </c>
      <c r="H27" s="24"/>
      <c r="I27" s="24">
        <v>5.606</v>
      </c>
      <c r="J27" s="24"/>
      <c r="K27" s="24"/>
      <c r="L27" s="35">
        <v>6536.6</v>
      </c>
      <c r="M27" s="35">
        <v>1121</v>
      </c>
      <c r="N27" s="35">
        <v>330</v>
      </c>
      <c r="O27" s="35">
        <v>791</v>
      </c>
      <c r="P27" s="37" t="s">
        <v>106</v>
      </c>
      <c r="Q27" s="42" t="s">
        <v>107</v>
      </c>
      <c r="R27" s="35"/>
      <c r="S27" s="46"/>
      <c r="T27" s="46"/>
    </row>
    <row r="28" spans="1:20" s="4" customFormat="1" ht="34.5" customHeight="1">
      <c r="A28" s="21">
        <v>22</v>
      </c>
      <c r="B28" s="23" t="s">
        <v>99</v>
      </c>
      <c r="C28" s="21" t="s">
        <v>104</v>
      </c>
      <c r="D28" s="22" t="s">
        <v>108</v>
      </c>
      <c r="E28" s="23" t="s">
        <v>25</v>
      </c>
      <c r="F28" s="23" t="s">
        <v>26</v>
      </c>
      <c r="G28" s="24">
        <f t="shared" si="1"/>
        <v>12.996</v>
      </c>
      <c r="H28" s="24"/>
      <c r="I28" s="24">
        <v>12.996</v>
      </c>
      <c r="J28" s="24"/>
      <c r="K28" s="24"/>
      <c r="L28" s="35">
        <v>12951.4</v>
      </c>
      <c r="M28" s="35">
        <v>2599</v>
      </c>
      <c r="N28" s="35">
        <v>1500</v>
      </c>
      <c r="O28" s="35">
        <v>1099</v>
      </c>
      <c r="P28" s="37" t="s">
        <v>109</v>
      </c>
      <c r="Q28" s="42" t="s">
        <v>110</v>
      </c>
      <c r="R28" s="35"/>
      <c r="S28" s="46"/>
      <c r="T28" s="46"/>
    </row>
    <row r="29" spans="1:20" s="4" customFormat="1" ht="34.5" customHeight="1">
      <c r="A29" s="21">
        <v>23</v>
      </c>
      <c r="B29" s="23" t="s">
        <v>99</v>
      </c>
      <c r="C29" s="21" t="s">
        <v>104</v>
      </c>
      <c r="D29" s="22" t="s">
        <v>111</v>
      </c>
      <c r="E29" s="23" t="s">
        <v>25</v>
      </c>
      <c r="F29" s="23" t="s">
        <v>26</v>
      </c>
      <c r="G29" s="24">
        <f t="shared" si="1"/>
        <v>7.074</v>
      </c>
      <c r="H29" s="24"/>
      <c r="I29" s="24">
        <v>7.074</v>
      </c>
      <c r="J29" s="24"/>
      <c r="K29" s="24"/>
      <c r="L29" s="35">
        <v>10360.4</v>
      </c>
      <c r="M29" s="35">
        <v>1415</v>
      </c>
      <c r="N29" s="35">
        <v>800</v>
      </c>
      <c r="O29" s="35">
        <v>615</v>
      </c>
      <c r="P29" s="37" t="s">
        <v>112</v>
      </c>
      <c r="Q29" s="42" t="s">
        <v>113</v>
      </c>
      <c r="R29" s="35"/>
      <c r="S29" s="46"/>
      <c r="T29" s="46"/>
    </row>
    <row r="30" spans="1:20" s="4" customFormat="1" ht="34.5" customHeight="1">
      <c r="A30" s="21">
        <v>24</v>
      </c>
      <c r="B30" s="23" t="s">
        <v>99</v>
      </c>
      <c r="C30" s="21" t="s">
        <v>104</v>
      </c>
      <c r="D30" s="22" t="s">
        <v>114</v>
      </c>
      <c r="E30" s="23" t="s">
        <v>25</v>
      </c>
      <c r="F30" s="23" t="s">
        <v>26</v>
      </c>
      <c r="G30" s="24">
        <f t="shared" si="1"/>
        <v>6.26</v>
      </c>
      <c r="H30" s="24">
        <v>6.26</v>
      </c>
      <c r="I30" s="24"/>
      <c r="J30" s="24"/>
      <c r="K30" s="24"/>
      <c r="L30" s="35">
        <v>54758</v>
      </c>
      <c r="M30" s="35">
        <v>4050</v>
      </c>
      <c r="N30" s="35">
        <v>848</v>
      </c>
      <c r="O30" s="35">
        <v>771</v>
      </c>
      <c r="P30" s="37" t="s">
        <v>115</v>
      </c>
      <c r="Q30" s="42" t="s">
        <v>116</v>
      </c>
      <c r="R30" s="35"/>
      <c r="S30" s="46"/>
      <c r="T30" s="46"/>
    </row>
    <row r="31" spans="1:20" s="4" customFormat="1" ht="34.5" customHeight="1">
      <c r="A31" s="21">
        <v>25</v>
      </c>
      <c r="B31" s="23" t="s">
        <v>99</v>
      </c>
      <c r="C31" s="21" t="s">
        <v>100</v>
      </c>
      <c r="D31" s="22" t="s">
        <v>117</v>
      </c>
      <c r="E31" s="23" t="s">
        <v>25</v>
      </c>
      <c r="F31" s="23" t="s">
        <v>26</v>
      </c>
      <c r="G31" s="24">
        <f t="shared" si="1"/>
        <v>1.429</v>
      </c>
      <c r="H31" s="24"/>
      <c r="I31" s="24">
        <v>1.429</v>
      </c>
      <c r="J31" s="24"/>
      <c r="K31" s="24"/>
      <c r="L31" s="35">
        <v>3282</v>
      </c>
      <c r="M31" s="35">
        <v>214</v>
      </c>
      <c r="N31" s="35">
        <v>100</v>
      </c>
      <c r="O31" s="35">
        <v>114</v>
      </c>
      <c r="P31" s="37" t="s">
        <v>118</v>
      </c>
      <c r="Q31" s="42" t="s">
        <v>119</v>
      </c>
      <c r="R31" s="35"/>
      <c r="S31" s="46"/>
      <c r="T31" s="46"/>
    </row>
    <row r="32" spans="1:20" s="4" customFormat="1" ht="34.5" customHeight="1">
      <c r="A32" s="21">
        <v>26</v>
      </c>
      <c r="B32" s="23" t="s">
        <v>99</v>
      </c>
      <c r="C32" s="21" t="s">
        <v>100</v>
      </c>
      <c r="D32" s="22" t="s">
        <v>120</v>
      </c>
      <c r="E32" s="23" t="s">
        <v>25</v>
      </c>
      <c r="F32" s="23" t="s">
        <v>26</v>
      </c>
      <c r="G32" s="24">
        <f t="shared" si="1"/>
        <v>3.844</v>
      </c>
      <c r="H32" s="24">
        <v>3.844</v>
      </c>
      <c r="I32" s="24"/>
      <c r="J32" s="24"/>
      <c r="K32" s="24"/>
      <c r="L32" s="35">
        <v>26009</v>
      </c>
      <c r="M32" s="35">
        <v>1707</v>
      </c>
      <c r="N32" s="35">
        <v>500</v>
      </c>
      <c r="O32" s="35">
        <v>1207</v>
      </c>
      <c r="P32" s="37" t="s">
        <v>121</v>
      </c>
      <c r="Q32" s="42" t="s">
        <v>122</v>
      </c>
      <c r="R32" s="35"/>
      <c r="S32" s="46"/>
      <c r="T32" s="46"/>
    </row>
    <row r="33" spans="1:20" s="4" customFormat="1" ht="34.5" customHeight="1">
      <c r="A33" s="21">
        <v>27</v>
      </c>
      <c r="B33" s="23" t="s">
        <v>99</v>
      </c>
      <c r="C33" s="21" t="s">
        <v>100</v>
      </c>
      <c r="D33" s="22" t="s">
        <v>123</v>
      </c>
      <c r="E33" s="23" t="s">
        <v>25</v>
      </c>
      <c r="F33" s="23" t="s">
        <v>26</v>
      </c>
      <c r="G33" s="24">
        <f t="shared" si="1"/>
        <v>5.034</v>
      </c>
      <c r="H33" s="24">
        <v>5.034</v>
      </c>
      <c r="I33" s="24"/>
      <c r="J33" s="24"/>
      <c r="K33" s="24"/>
      <c r="L33" s="35">
        <v>22650</v>
      </c>
      <c r="M33" s="35">
        <v>1007</v>
      </c>
      <c r="N33" s="35">
        <v>700</v>
      </c>
      <c r="O33" s="35">
        <v>307</v>
      </c>
      <c r="P33" s="37" t="s">
        <v>124</v>
      </c>
      <c r="Q33" s="42" t="s">
        <v>125</v>
      </c>
      <c r="R33" s="35"/>
      <c r="S33" s="46"/>
      <c r="T33" s="46"/>
    </row>
    <row r="34" spans="1:20" s="4" customFormat="1" ht="34.5" customHeight="1">
      <c r="A34" s="21">
        <v>28</v>
      </c>
      <c r="B34" s="23" t="s">
        <v>99</v>
      </c>
      <c r="C34" s="21" t="s">
        <v>126</v>
      </c>
      <c r="D34" s="22" t="s">
        <v>127</v>
      </c>
      <c r="E34" s="23" t="s">
        <v>25</v>
      </c>
      <c r="F34" s="23" t="s">
        <v>26</v>
      </c>
      <c r="G34" s="24">
        <f t="shared" si="1"/>
        <v>78.322</v>
      </c>
      <c r="H34" s="24">
        <v>78.322</v>
      </c>
      <c r="I34" s="24"/>
      <c r="J34" s="24"/>
      <c r="K34" s="24"/>
      <c r="L34" s="35">
        <v>417900</v>
      </c>
      <c r="M34" s="35">
        <v>15664</v>
      </c>
      <c r="N34" s="35">
        <v>14297</v>
      </c>
      <c r="O34" s="35">
        <v>1367</v>
      </c>
      <c r="P34" s="37" t="s">
        <v>128</v>
      </c>
      <c r="Q34" s="42" t="s">
        <v>129</v>
      </c>
      <c r="R34" s="35"/>
      <c r="S34" s="46"/>
      <c r="T34" s="46"/>
    </row>
    <row r="35" spans="1:20" s="4" customFormat="1" ht="34.5" customHeight="1">
      <c r="A35" s="21">
        <v>29</v>
      </c>
      <c r="B35" s="21" t="s">
        <v>130</v>
      </c>
      <c r="C35" s="21" t="s">
        <v>131</v>
      </c>
      <c r="D35" s="22" t="s">
        <v>132</v>
      </c>
      <c r="E35" s="23" t="s">
        <v>40</v>
      </c>
      <c r="F35" s="23" t="s">
        <v>41</v>
      </c>
      <c r="G35" s="24">
        <f t="shared" si="1"/>
        <v>20.763</v>
      </c>
      <c r="H35" s="24"/>
      <c r="I35" s="24">
        <v>20.763</v>
      </c>
      <c r="J35" s="24"/>
      <c r="K35" s="24"/>
      <c r="L35" s="35">
        <v>9947</v>
      </c>
      <c r="M35" s="35">
        <v>5191</v>
      </c>
      <c r="N35" s="35">
        <v>3000</v>
      </c>
      <c r="O35" s="35">
        <v>2191</v>
      </c>
      <c r="P35" s="36" t="s">
        <v>133</v>
      </c>
      <c r="Q35" s="42" t="s">
        <v>134</v>
      </c>
      <c r="R35" s="21"/>
      <c r="S35" s="46"/>
      <c r="T35" s="46"/>
    </row>
    <row r="36" spans="1:20" s="4" customFormat="1" ht="34.5" customHeight="1">
      <c r="A36" s="21">
        <v>30</v>
      </c>
      <c r="B36" s="21" t="s">
        <v>130</v>
      </c>
      <c r="C36" s="21" t="s">
        <v>135</v>
      </c>
      <c r="D36" s="22" t="s">
        <v>136</v>
      </c>
      <c r="E36" s="23" t="s">
        <v>40</v>
      </c>
      <c r="F36" s="23" t="s">
        <v>26</v>
      </c>
      <c r="G36" s="24">
        <f t="shared" si="1"/>
        <v>35.98</v>
      </c>
      <c r="H36" s="24"/>
      <c r="I36" s="24">
        <v>35.98</v>
      </c>
      <c r="J36" s="24"/>
      <c r="K36" s="24"/>
      <c r="L36" s="35">
        <v>42718</v>
      </c>
      <c r="M36" s="35">
        <v>18352</v>
      </c>
      <c r="N36" s="35">
        <v>14376</v>
      </c>
      <c r="O36" s="35">
        <v>3976</v>
      </c>
      <c r="P36" s="36" t="s">
        <v>137</v>
      </c>
      <c r="Q36" s="42" t="s">
        <v>138</v>
      </c>
      <c r="R36" s="21"/>
      <c r="S36" s="46"/>
      <c r="T36" s="46"/>
    </row>
    <row r="37" spans="1:20" s="4" customFormat="1" ht="34.5" customHeight="1">
      <c r="A37" s="21">
        <v>31</v>
      </c>
      <c r="B37" s="21" t="s">
        <v>130</v>
      </c>
      <c r="C37" s="21" t="s">
        <v>139</v>
      </c>
      <c r="D37" s="22" t="s">
        <v>140</v>
      </c>
      <c r="E37" s="23" t="s">
        <v>25</v>
      </c>
      <c r="F37" s="23" t="s">
        <v>41</v>
      </c>
      <c r="G37" s="24">
        <f aca="true" t="shared" si="2" ref="G37:G70">SUM(H37:K37)</f>
        <v>8</v>
      </c>
      <c r="H37" s="24"/>
      <c r="I37" s="24"/>
      <c r="J37" s="24">
        <v>8</v>
      </c>
      <c r="K37" s="24"/>
      <c r="L37" s="35">
        <v>2179</v>
      </c>
      <c r="M37" s="35">
        <v>1160</v>
      </c>
      <c r="N37" s="35">
        <v>870</v>
      </c>
      <c r="O37" s="35">
        <v>290</v>
      </c>
      <c r="P37" s="36" t="s">
        <v>141</v>
      </c>
      <c r="Q37" s="48" t="s">
        <v>142</v>
      </c>
      <c r="R37" s="35"/>
      <c r="S37" s="46"/>
      <c r="T37" s="46"/>
    </row>
    <row r="38" spans="1:20" s="4" customFormat="1" ht="34.5" customHeight="1">
      <c r="A38" s="21">
        <v>32</v>
      </c>
      <c r="B38" s="21" t="s">
        <v>130</v>
      </c>
      <c r="C38" s="21" t="s">
        <v>143</v>
      </c>
      <c r="D38" s="22" t="s">
        <v>144</v>
      </c>
      <c r="E38" s="23" t="s">
        <v>25</v>
      </c>
      <c r="F38" s="23" t="s">
        <v>41</v>
      </c>
      <c r="G38" s="24">
        <f t="shared" si="2"/>
        <v>28.014</v>
      </c>
      <c r="H38" s="24"/>
      <c r="I38" s="24"/>
      <c r="J38" s="24">
        <v>28.014</v>
      </c>
      <c r="K38" s="24"/>
      <c r="L38" s="35">
        <v>5062</v>
      </c>
      <c r="M38" s="35">
        <v>4062</v>
      </c>
      <c r="N38" s="35">
        <v>2000</v>
      </c>
      <c r="O38" s="35">
        <v>2062</v>
      </c>
      <c r="P38" s="36" t="s">
        <v>145</v>
      </c>
      <c r="Q38" s="48" t="s">
        <v>146</v>
      </c>
      <c r="R38" s="35"/>
      <c r="S38" s="46"/>
      <c r="T38" s="46"/>
    </row>
    <row r="39" spans="1:20" s="4" customFormat="1" ht="34.5" customHeight="1">
      <c r="A39" s="21">
        <v>33</v>
      </c>
      <c r="B39" s="21" t="s">
        <v>130</v>
      </c>
      <c r="C39" s="21" t="s">
        <v>147</v>
      </c>
      <c r="D39" s="22" t="s">
        <v>148</v>
      </c>
      <c r="E39" s="23" t="s">
        <v>25</v>
      </c>
      <c r="F39" s="23" t="s">
        <v>41</v>
      </c>
      <c r="G39" s="24">
        <f t="shared" si="2"/>
        <v>29.211000000000002</v>
      </c>
      <c r="H39" s="24"/>
      <c r="I39" s="38">
        <v>15.085</v>
      </c>
      <c r="J39" s="38">
        <v>9.544</v>
      </c>
      <c r="K39" s="38">
        <v>4.582</v>
      </c>
      <c r="L39" s="35">
        <v>7742</v>
      </c>
      <c r="M39" s="35">
        <v>5065</v>
      </c>
      <c r="N39" s="35">
        <v>4366</v>
      </c>
      <c r="O39" s="35">
        <v>699</v>
      </c>
      <c r="P39" s="36" t="s">
        <v>149</v>
      </c>
      <c r="Q39" s="48" t="s">
        <v>150</v>
      </c>
      <c r="R39" s="35"/>
      <c r="S39" s="46"/>
      <c r="T39" s="46"/>
    </row>
    <row r="40" spans="1:20" s="4" customFormat="1" ht="34.5" customHeight="1">
      <c r="A40" s="21">
        <v>34</v>
      </c>
      <c r="B40" s="21" t="s">
        <v>130</v>
      </c>
      <c r="C40" s="21" t="s">
        <v>147</v>
      </c>
      <c r="D40" s="22" t="s">
        <v>151</v>
      </c>
      <c r="E40" s="23" t="s">
        <v>25</v>
      </c>
      <c r="F40" s="23" t="s">
        <v>41</v>
      </c>
      <c r="G40" s="24">
        <f t="shared" si="2"/>
        <v>26.879</v>
      </c>
      <c r="H40" s="24"/>
      <c r="I40" s="24">
        <v>26.879</v>
      </c>
      <c r="J40" s="24"/>
      <c r="K40" s="24"/>
      <c r="L40" s="35">
        <v>6371</v>
      </c>
      <c r="M40" s="35">
        <v>5376</v>
      </c>
      <c r="N40" s="35">
        <v>2000</v>
      </c>
      <c r="O40" s="35">
        <v>3376</v>
      </c>
      <c r="P40" s="36" t="s">
        <v>152</v>
      </c>
      <c r="Q40" s="42" t="s">
        <v>153</v>
      </c>
      <c r="R40" s="35"/>
      <c r="S40" s="46"/>
      <c r="T40" s="46"/>
    </row>
    <row r="41" spans="1:20" s="4" customFormat="1" ht="34.5" customHeight="1">
      <c r="A41" s="21">
        <v>35</v>
      </c>
      <c r="B41" s="21" t="s">
        <v>130</v>
      </c>
      <c r="C41" s="21" t="s">
        <v>135</v>
      </c>
      <c r="D41" s="22" t="s">
        <v>154</v>
      </c>
      <c r="E41" s="23" t="s">
        <v>25</v>
      </c>
      <c r="F41" s="23" t="s">
        <v>41</v>
      </c>
      <c r="G41" s="24">
        <f t="shared" si="2"/>
        <v>24.794</v>
      </c>
      <c r="H41" s="24"/>
      <c r="I41" s="24">
        <v>9.145</v>
      </c>
      <c r="J41" s="24">
        <v>13.647</v>
      </c>
      <c r="K41" s="24">
        <v>2.002</v>
      </c>
      <c r="L41" s="35">
        <v>4952</v>
      </c>
      <c r="M41" s="35">
        <v>4098</v>
      </c>
      <c r="N41" s="35">
        <v>3750</v>
      </c>
      <c r="O41" s="35">
        <v>348</v>
      </c>
      <c r="P41" s="36" t="s">
        <v>155</v>
      </c>
      <c r="Q41" s="47" t="s">
        <v>156</v>
      </c>
      <c r="R41" s="35"/>
      <c r="S41" s="46"/>
      <c r="T41" s="46"/>
    </row>
    <row r="42" spans="1:20" s="4" customFormat="1" ht="34.5" customHeight="1">
      <c r="A42" s="21">
        <v>36</v>
      </c>
      <c r="B42" s="21" t="s">
        <v>130</v>
      </c>
      <c r="C42" s="21" t="s">
        <v>131</v>
      </c>
      <c r="D42" s="22" t="s">
        <v>157</v>
      </c>
      <c r="E42" s="23" t="s">
        <v>25</v>
      </c>
      <c r="F42" s="23" t="s">
        <v>41</v>
      </c>
      <c r="G42" s="24">
        <f t="shared" si="2"/>
        <v>8.617</v>
      </c>
      <c r="H42" s="24"/>
      <c r="I42" s="24">
        <v>8.617</v>
      </c>
      <c r="J42" s="24"/>
      <c r="K42" s="24"/>
      <c r="L42" s="35">
        <v>1853</v>
      </c>
      <c r="M42" s="35">
        <v>1668</v>
      </c>
      <c r="N42" s="35">
        <v>937</v>
      </c>
      <c r="O42" s="35">
        <v>312</v>
      </c>
      <c r="P42" s="36" t="s">
        <v>158</v>
      </c>
      <c r="Q42" s="48" t="s">
        <v>159</v>
      </c>
      <c r="R42" s="35"/>
      <c r="S42" s="46"/>
      <c r="T42" s="46"/>
    </row>
    <row r="43" spans="1:20" s="4" customFormat="1" ht="34.5" customHeight="1">
      <c r="A43" s="21">
        <v>37</v>
      </c>
      <c r="B43" s="21" t="s">
        <v>130</v>
      </c>
      <c r="C43" s="21" t="s">
        <v>139</v>
      </c>
      <c r="D43" s="22" t="s">
        <v>160</v>
      </c>
      <c r="E43" s="23" t="s">
        <v>25</v>
      </c>
      <c r="F43" s="23" t="s">
        <v>41</v>
      </c>
      <c r="G43" s="24">
        <f t="shared" si="2"/>
        <v>12.588</v>
      </c>
      <c r="H43" s="24"/>
      <c r="I43" s="24">
        <v>12.588</v>
      </c>
      <c r="J43" s="24"/>
      <c r="K43" s="24"/>
      <c r="L43" s="35">
        <v>3658</v>
      </c>
      <c r="M43" s="35">
        <v>2518</v>
      </c>
      <c r="N43" s="35">
        <v>1950</v>
      </c>
      <c r="O43" s="35">
        <v>568</v>
      </c>
      <c r="P43" s="36" t="s">
        <v>161</v>
      </c>
      <c r="Q43" s="48" t="s">
        <v>162</v>
      </c>
      <c r="R43" s="35"/>
      <c r="S43" s="46"/>
      <c r="T43" s="46"/>
    </row>
    <row r="44" spans="1:20" s="4" customFormat="1" ht="34.5" customHeight="1">
      <c r="A44" s="21">
        <v>38</v>
      </c>
      <c r="B44" s="21" t="s">
        <v>130</v>
      </c>
      <c r="C44" s="21" t="s">
        <v>143</v>
      </c>
      <c r="D44" s="22" t="s">
        <v>163</v>
      </c>
      <c r="E44" s="23" t="s">
        <v>25</v>
      </c>
      <c r="F44" s="23" t="s">
        <v>26</v>
      </c>
      <c r="G44" s="24">
        <f t="shared" si="2"/>
        <v>9.387</v>
      </c>
      <c r="H44" s="24"/>
      <c r="I44" s="24">
        <v>9.387</v>
      </c>
      <c r="J44" s="24"/>
      <c r="K44" s="24"/>
      <c r="L44" s="35">
        <v>2989</v>
      </c>
      <c r="M44" s="35">
        <v>2347</v>
      </c>
      <c r="N44" s="35">
        <v>800</v>
      </c>
      <c r="O44" s="35">
        <v>1547</v>
      </c>
      <c r="P44" s="36" t="s">
        <v>164</v>
      </c>
      <c r="Q44" s="48" t="s">
        <v>165</v>
      </c>
      <c r="R44" s="35"/>
      <c r="S44" s="46"/>
      <c r="T44" s="46"/>
    </row>
    <row r="45" spans="1:20" s="4" customFormat="1" ht="36.75" customHeight="1">
      <c r="A45" s="21">
        <v>39</v>
      </c>
      <c r="B45" s="21" t="s">
        <v>130</v>
      </c>
      <c r="C45" s="21" t="s">
        <v>139</v>
      </c>
      <c r="D45" s="22" t="s">
        <v>166</v>
      </c>
      <c r="E45" s="23" t="s">
        <v>25</v>
      </c>
      <c r="F45" s="23" t="s">
        <v>26</v>
      </c>
      <c r="G45" s="24">
        <f t="shared" si="2"/>
        <v>25.13</v>
      </c>
      <c r="H45" s="24"/>
      <c r="I45" s="24">
        <v>25.13</v>
      </c>
      <c r="J45" s="24"/>
      <c r="K45" s="24"/>
      <c r="L45" s="35">
        <v>47969</v>
      </c>
      <c r="M45" s="35">
        <v>6283</v>
      </c>
      <c r="N45" s="35">
        <v>3000</v>
      </c>
      <c r="O45" s="35">
        <v>3283</v>
      </c>
      <c r="P45" s="36" t="s">
        <v>167</v>
      </c>
      <c r="Q45" s="48" t="s">
        <v>168</v>
      </c>
      <c r="R45" s="35"/>
      <c r="S45" s="46"/>
      <c r="T45" s="46"/>
    </row>
    <row r="46" spans="1:20" s="4" customFormat="1" ht="48">
      <c r="A46" s="21">
        <v>40</v>
      </c>
      <c r="B46" s="21" t="s">
        <v>130</v>
      </c>
      <c r="C46" s="21" t="s">
        <v>169</v>
      </c>
      <c r="D46" s="22" t="s">
        <v>170</v>
      </c>
      <c r="E46" s="23" t="s">
        <v>25</v>
      </c>
      <c r="F46" s="23" t="s">
        <v>171</v>
      </c>
      <c r="G46" s="24">
        <f t="shared" si="2"/>
        <v>17.923</v>
      </c>
      <c r="H46" s="24"/>
      <c r="I46" s="24">
        <v>17.923</v>
      </c>
      <c r="J46" s="24"/>
      <c r="K46" s="24"/>
      <c r="L46" s="39">
        <v>19771</v>
      </c>
      <c r="M46" s="35">
        <v>4481</v>
      </c>
      <c r="N46" s="35">
        <v>2061</v>
      </c>
      <c r="O46" s="35">
        <v>2420</v>
      </c>
      <c r="P46" s="36" t="s">
        <v>172</v>
      </c>
      <c r="Q46" s="48" t="s">
        <v>173</v>
      </c>
      <c r="R46" s="35"/>
      <c r="S46" s="46"/>
      <c r="T46" s="46"/>
    </row>
    <row r="47" spans="1:20" s="4" customFormat="1" ht="34.5" customHeight="1">
      <c r="A47" s="21">
        <v>41</v>
      </c>
      <c r="B47" s="21" t="s">
        <v>130</v>
      </c>
      <c r="C47" s="21" t="s">
        <v>131</v>
      </c>
      <c r="D47" s="22" t="s">
        <v>174</v>
      </c>
      <c r="E47" s="23" t="s">
        <v>25</v>
      </c>
      <c r="F47" s="23" t="s">
        <v>41</v>
      </c>
      <c r="G47" s="24">
        <f t="shared" si="2"/>
        <v>18.451</v>
      </c>
      <c r="H47" s="24"/>
      <c r="I47" s="24">
        <v>18.451</v>
      </c>
      <c r="J47" s="24"/>
      <c r="K47" s="24"/>
      <c r="L47" s="39">
        <v>4415</v>
      </c>
      <c r="M47" s="35">
        <v>3690</v>
      </c>
      <c r="N47" s="35">
        <v>2122</v>
      </c>
      <c r="O47" s="35">
        <v>1568</v>
      </c>
      <c r="P47" s="36" t="s">
        <v>175</v>
      </c>
      <c r="Q47" s="48" t="s">
        <v>176</v>
      </c>
      <c r="R47" s="35"/>
      <c r="S47" s="46"/>
      <c r="T47" s="46"/>
    </row>
    <row r="48" spans="1:20" s="4" customFormat="1" ht="34.5" customHeight="1">
      <c r="A48" s="21">
        <v>42</v>
      </c>
      <c r="B48" s="21" t="s">
        <v>130</v>
      </c>
      <c r="C48" s="21" t="s">
        <v>147</v>
      </c>
      <c r="D48" s="22" t="s">
        <v>177</v>
      </c>
      <c r="E48" s="23" t="s">
        <v>25</v>
      </c>
      <c r="F48" s="23" t="s">
        <v>41</v>
      </c>
      <c r="G48" s="24">
        <f t="shared" si="2"/>
        <v>9.612</v>
      </c>
      <c r="H48" s="24"/>
      <c r="I48" s="24">
        <v>4.678</v>
      </c>
      <c r="J48" s="24"/>
      <c r="K48" s="24">
        <v>4.934</v>
      </c>
      <c r="L48" s="39">
        <v>2420</v>
      </c>
      <c r="M48" s="35">
        <v>1651</v>
      </c>
      <c r="N48" s="35">
        <v>1474</v>
      </c>
      <c r="O48" s="35">
        <v>177</v>
      </c>
      <c r="P48" s="36" t="s">
        <v>178</v>
      </c>
      <c r="Q48" s="48" t="s">
        <v>179</v>
      </c>
      <c r="R48" s="35"/>
      <c r="S48" s="46"/>
      <c r="T48" s="46"/>
    </row>
    <row r="49" spans="1:20" s="4" customFormat="1" ht="34.5" customHeight="1">
      <c r="A49" s="21">
        <v>43</v>
      </c>
      <c r="B49" s="21" t="s">
        <v>130</v>
      </c>
      <c r="C49" s="21" t="s">
        <v>147</v>
      </c>
      <c r="D49" s="22" t="s">
        <v>180</v>
      </c>
      <c r="E49" s="23" t="s">
        <v>25</v>
      </c>
      <c r="F49" s="23" t="s">
        <v>41</v>
      </c>
      <c r="G49" s="24">
        <f t="shared" si="2"/>
        <v>17.336</v>
      </c>
      <c r="H49" s="24"/>
      <c r="I49" s="24">
        <v>5.577</v>
      </c>
      <c r="J49" s="24"/>
      <c r="K49" s="24">
        <v>11.759</v>
      </c>
      <c r="L49" s="39">
        <v>4071</v>
      </c>
      <c r="M49" s="35">
        <v>2820</v>
      </c>
      <c r="N49" s="35">
        <v>1990</v>
      </c>
      <c r="O49" s="35">
        <v>830</v>
      </c>
      <c r="P49" s="36" t="s">
        <v>181</v>
      </c>
      <c r="Q49" s="48" t="s">
        <v>182</v>
      </c>
      <c r="R49" s="35"/>
      <c r="S49" s="46"/>
      <c r="T49" s="46"/>
    </row>
    <row r="50" spans="1:20" s="4" customFormat="1" ht="34.5" customHeight="1">
      <c r="A50" s="21">
        <v>44</v>
      </c>
      <c r="B50" s="21" t="s">
        <v>130</v>
      </c>
      <c r="C50" s="21" t="s">
        <v>147</v>
      </c>
      <c r="D50" s="22" t="s">
        <v>183</v>
      </c>
      <c r="E50" s="23" t="s">
        <v>25</v>
      </c>
      <c r="F50" s="23" t="s">
        <v>41</v>
      </c>
      <c r="G50" s="24">
        <f t="shared" si="2"/>
        <v>11.865</v>
      </c>
      <c r="H50" s="24"/>
      <c r="I50" s="24">
        <v>11.865</v>
      </c>
      <c r="J50" s="24"/>
      <c r="K50" s="24"/>
      <c r="L50" s="39">
        <v>2684</v>
      </c>
      <c r="M50" s="35">
        <v>2373</v>
      </c>
      <c r="N50" s="35">
        <v>1500</v>
      </c>
      <c r="O50" s="35">
        <v>873</v>
      </c>
      <c r="P50" s="36" t="s">
        <v>184</v>
      </c>
      <c r="Q50" s="48" t="s">
        <v>153</v>
      </c>
      <c r="R50" s="35"/>
      <c r="S50" s="46"/>
      <c r="T50" s="46"/>
    </row>
    <row r="51" spans="1:20" s="4" customFormat="1" ht="34.5" customHeight="1">
      <c r="A51" s="21">
        <v>45</v>
      </c>
      <c r="B51" s="21" t="s">
        <v>130</v>
      </c>
      <c r="C51" s="21" t="s">
        <v>147</v>
      </c>
      <c r="D51" s="22" t="s">
        <v>185</v>
      </c>
      <c r="E51" s="23" t="s">
        <v>25</v>
      </c>
      <c r="F51" s="23" t="s">
        <v>41</v>
      </c>
      <c r="G51" s="24">
        <f t="shared" si="2"/>
        <v>9.613</v>
      </c>
      <c r="H51" s="24"/>
      <c r="I51" s="24">
        <v>9.613</v>
      </c>
      <c r="J51" s="24"/>
      <c r="K51" s="24"/>
      <c r="L51" s="39">
        <v>2358</v>
      </c>
      <c r="M51" s="35">
        <v>1923</v>
      </c>
      <c r="N51" s="35">
        <v>1000</v>
      </c>
      <c r="O51" s="35">
        <v>923</v>
      </c>
      <c r="P51" s="36" t="s">
        <v>186</v>
      </c>
      <c r="Q51" s="48" t="s">
        <v>187</v>
      </c>
      <c r="R51" s="35"/>
      <c r="S51" s="46"/>
      <c r="T51" s="46"/>
    </row>
    <row r="52" spans="1:20" s="4" customFormat="1" ht="34.5" customHeight="1">
      <c r="A52" s="21">
        <v>46</v>
      </c>
      <c r="B52" s="21" t="s">
        <v>188</v>
      </c>
      <c r="C52" s="21" t="s">
        <v>189</v>
      </c>
      <c r="D52" s="22" t="s">
        <v>190</v>
      </c>
      <c r="E52" s="23" t="s">
        <v>40</v>
      </c>
      <c r="F52" s="23" t="s">
        <v>41</v>
      </c>
      <c r="G52" s="24">
        <f t="shared" si="2"/>
        <v>20.514</v>
      </c>
      <c r="H52" s="24">
        <v>20.514</v>
      </c>
      <c r="I52" s="24"/>
      <c r="J52" s="24"/>
      <c r="K52" s="24"/>
      <c r="L52" s="35">
        <v>13847</v>
      </c>
      <c r="M52" s="35">
        <v>10257</v>
      </c>
      <c r="N52" s="35">
        <v>6000</v>
      </c>
      <c r="O52" s="35">
        <v>4257</v>
      </c>
      <c r="P52" s="23" t="s">
        <v>191</v>
      </c>
      <c r="Q52" s="49"/>
      <c r="R52" s="50"/>
      <c r="S52" s="46"/>
      <c r="T52" s="46"/>
    </row>
    <row r="53" spans="1:20" s="4" customFormat="1" ht="34.5" customHeight="1">
      <c r="A53" s="21">
        <v>47</v>
      </c>
      <c r="B53" s="21" t="s">
        <v>188</v>
      </c>
      <c r="C53" s="21" t="s">
        <v>192</v>
      </c>
      <c r="D53" s="22" t="s">
        <v>193</v>
      </c>
      <c r="E53" s="23" t="s">
        <v>25</v>
      </c>
      <c r="F53" s="23" t="s">
        <v>41</v>
      </c>
      <c r="G53" s="24">
        <f t="shared" si="2"/>
        <v>15.491</v>
      </c>
      <c r="H53" s="24"/>
      <c r="I53" s="24">
        <v>7.404</v>
      </c>
      <c r="J53" s="24">
        <v>8.087</v>
      </c>
      <c r="K53" s="24"/>
      <c r="L53" s="35">
        <v>5835</v>
      </c>
      <c r="M53" s="35">
        <v>2653</v>
      </c>
      <c r="N53" s="35">
        <v>2000</v>
      </c>
      <c r="O53" s="35">
        <v>653</v>
      </c>
      <c r="P53" s="23" t="s">
        <v>194</v>
      </c>
      <c r="Q53" s="49"/>
      <c r="R53" s="21"/>
      <c r="S53" s="46"/>
      <c r="T53" s="46"/>
    </row>
    <row r="54" spans="1:20" s="4" customFormat="1" ht="66" customHeight="1">
      <c r="A54" s="21">
        <v>48</v>
      </c>
      <c r="B54" s="21" t="s">
        <v>188</v>
      </c>
      <c r="C54" s="21" t="s">
        <v>192</v>
      </c>
      <c r="D54" s="22" t="s">
        <v>195</v>
      </c>
      <c r="E54" s="23" t="s">
        <v>25</v>
      </c>
      <c r="F54" s="23" t="s">
        <v>41</v>
      </c>
      <c r="G54" s="24">
        <f t="shared" si="2"/>
        <v>40.97</v>
      </c>
      <c r="H54" s="24"/>
      <c r="I54" s="24">
        <v>12.702</v>
      </c>
      <c r="J54" s="24">
        <v>28.268</v>
      </c>
      <c r="K54" s="24"/>
      <c r="L54" s="35">
        <v>14540</v>
      </c>
      <c r="M54" s="35">
        <v>6639</v>
      </c>
      <c r="N54" s="35">
        <v>2000</v>
      </c>
      <c r="O54" s="35">
        <v>3895</v>
      </c>
      <c r="P54" s="23" t="s">
        <v>196</v>
      </c>
      <c r="Q54" s="49"/>
      <c r="R54" s="21"/>
      <c r="S54" s="46"/>
      <c r="T54" s="46"/>
    </row>
    <row r="55" spans="1:20" s="4" customFormat="1" ht="34.5" customHeight="1">
      <c r="A55" s="21">
        <v>49</v>
      </c>
      <c r="B55" s="21" t="s">
        <v>188</v>
      </c>
      <c r="C55" s="21" t="s">
        <v>197</v>
      </c>
      <c r="D55" s="26" t="s">
        <v>198</v>
      </c>
      <c r="E55" s="27" t="s">
        <v>40</v>
      </c>
      <c r="F55" s="23" t="s">
        <v>41</v>
      </c>
      <c r="G55" s="24">
        <f t="shared" si="2"/>
        <v>13.641</v>
      </c>
      <c r="H55" s="24"/>
      <c r="I55" s="24">
        <v>13.641</v>
      </c>
      <c r="J55" s="24"/>
      <c r="K55" s="24"/>
      <c r="L55" s="35">
        <v>4948</v>
      </c>
      <c r="M55" s="35">
        <v>3410</v>
      </c>
      <c r="N55" s="35">
        <v>2000</v>
      </c>
      <c r="O55" s="35">
        <v>1410</v>
      </c>
      <c r="P55" s="23" t="s">
        <v>199</v>
      </c>
      <c r="Q55" s="49" t="s">
        <v>200</v>
      </c>
      <c r="R55" s="21"/>
      <c r="S55" s="46"/>
      <c r="T55" s="46"/>
    </row>
    <row r="56" spans="1:20" s="4" customFormat="1" ht="34.5" customHeight="1">
      <c r="A56" s="21">
        <v>50</v>
      </c>
      <c r="B56" s="21" t="s">
        <v>188</v>
      </c>
      <c r="C56" s="21" t="s">
        <v>201</v>
      </c>
      <c r="D56" s="26" t="s">
        <v>202</v>
      </c>
      <c r="E56" s="27" t="s">
        <v>25</v>
      </c>
      <c r="F56" s="23" t="s">
        <v>26</v>
      </c>
      <c r="G56" s="24">
        <f t="shared" si="2"/>
        <v>4.022</v>
      </c>
      <c r="H56" s="24"/>
      <c r="I56" s="24">
        <v>4.022</v>
      </c>
      <c r="J56" s="24"/>
      <c r="K56" s="24"/>
      <c r="L56" s="35">
        <v>6478</v>
      </c>
      <c r="M56" s="35">
        <v>1435</v>
      </c>
      <c r="N56" s="35">
        <v>906</v>
      </c>
      <c r="O56" s="35">
        <v>529</v>
      </c>
      <c r="P56" s="23" t="s">
        <v>203</v>
      </c>
      <c r="Q56" s="49" t="s">
        <v>204</v>
      </c>
      <c r="R56" s="21" t="s">
        <v>205</v>
      </c>
      <c r="S56" s="46"/>
      <c r="T56" s="46"/>
    </row>
    <row r="57" spans="1:20" s="4" customFormat="1" ht="88.5" customHeight="1">
      <c r="A57" s="21">
        <v>51</v>
      </c>
      <c r="B57" s="21" t="s">
        <v>206</v>
      </c>
      <c r="C57" s="21" t="s">
        <v>207</v>
      </c>
      <c r="D57" s="26" t="s">
        <v>208</v>
      </c>
      <c r="E57" s="23" t="s">
        <v>25</v>
      </c>
      <c r="F57" s="27" t="s">
        <v>171</v>
      </c>
      <c r="G57" s="24">
        <f t="shared" si="2"/>
        <v>5.037</v>
      </c>
      <c r="H57" s="24">
        <v>5.037</v>
      </c>
      <c r="I57" s="24"/>
      <c r="J57" s="24"/>
      <c r="K57" s="24"/>
      <c r="L57" s="23">
        <v>14690</v>
      </c>
      <c r="M57" s="35">
        <v>3122</v>
      </c>
      <c r="N57" s="40">
        <v>2166</v>
      </c>
      <c r="O57" s="35">
        <v>956</v>
      </c>
      <c r="P57" s="41" t="s">
        <v>209</v>
      </c>
      <c r="Q57" s="51" t="s">
        <v>210</v>
      </c>
      <c r="R57" s="28" t="s">
        <v>211</v>
      </c>
      <c r="S57" s="46"/>
      <c r="T57" s="46"/>
    </row>
    <row r="58" spans="1:20" s="4" customFormat="1" ht="34.5" customHeight="1">
      <c r="A58" s="21">
        <v>52</v>
      </c>
      <c r="B58" s="21" t="s">
        <v>212</v>
      </c>
      <c r="C58" s="21" t="s">
        <v>213</v>
      </c>
      <c r="D58" s="22" t="s">
        <v>214</v>
      </c>
      <c r="E58" s="23" t="s">
        <v>25</v>
      </c>
      <c r="F58" s="23" t="s">
        <v>41</v>
      </c>
      <c r="G58" s="24">
        <f t="shared" si="2"/>
        <v>17.296</v>
      </c>
      <c r="H58" s="24"/>
      <c r="I58" s="24"/>
      <c r="J58" s="24">
        <v>17.296</v>
      </c>
      <c r="K58" s="24"/>
      <c r="L58" s="35">
        <v>5669</v>
      </c>
      <c r="M58" s="35">
        <v>2508</v>
      </c>
      <c r="N58" s="35">
        <v>1893</v>
      </c>
      <c r="O58" s="35">
        <v>615</v>
      </c>
      <c r="P58" s="35" t="s">
        <v>215</v>
      </c>
      <c r="Q58" s="49" t="s">
        <v>216</v>
      </c>
      <c r="R58" s="28"/>
      <c r="S58" s="46"/>
      <c r="T58" s="46"/>
    </row>
    <row r="59" spans="1:20" s="4" customFormat="1" ht="34.5" customHeight="1">
      <c r="A59" s="21">
        <v>53</v>
      </c>
      <c r="B59" s="21" t="s">
        <v>212</v>
      </c>
      <c r="C59" s="21" t="s">
        <v>217</v>
      </c>
      <c r="D59" s="22" t="s">
        <v>218</v>
      </c>
      <c r="E59" s="23" t="s">
        <v>25</v>
      </c>
      <c r="F59" s="23" t="s">
        <v>41</v>
      </c>
      <c r="G59" s="24">
        <f t="shared" si="2"/>
        <v>33.344</v>
      </c>
      <c r="H59" s="24"/>
      <c r="I59" s="24"/>
      <c r="J59" s="24">
        <v>33.344</v>
      </c>
      <c r="K59" s="24"/>
      <c r="L59" s="35">
        <v>11439</v>
      </c>
      <c r="M59" s="35">
        <v>4835</v>
      </c>
      <c r="N59" s="35">
        <v>2500</v>
      </c>
      <c r="O59" s="35">
        <v>2335</v>
      </c>
      <c r="P59" s="35" t="s">
        <v>219</v>
      </c>
      <c r="Q59" s="49"/>
      <c r="R59" s="28"/>
      <c r="S59" s="46"/>
      <c r="T59" s="46"/>
    </row>
    <row r="60" spans="1:20" s="4" customFormat="1" ht="34.5" customHeight="1">
      <c r="A60" s="21">
        <v>54</v>
      </c>
      <c r="B60" s="21" t="s">
        <v>212</v>
      </c>
      <c r="C60" s="21" t="s">
        <v>220</v>
      </c>
      <c r="D60" s="22" t="s">
        <v>221</v>
      </c>
      <c r="E60" s="23" t="s">
        <v>25</v>
      </c>
      <c r="F60" s="23" t="s">
        <v>41</v>
      </c>
      <c r="G60" s="24">
        <f t="shared" si="2"/>
        <v>23.781</v>
      </c>
      <c r="H60" s="24"/>
      <c r="I60" s="24"/>
      <c r="J60" s="24">
        <v>23.781</v>
      </c>
      <c r="K60" s="24"/>
      <c r="L60" s="35">
        <v>7774</v>
      </c>
      <c r="M60" s="35">
        <v>3448</v>
      </c>
      <c r="N60" s="35">
        <v>2000</v>
      </c>
      <c r="O60" s="35">
        <v>1448</v>
      </c>
      <c r="P60" s="23" t="s">
        <v>222</v>
      </c>
      <c r="Q60" s="49"/>
      <c r="R60" s="21"/>
      <c r="S60" s="46"/>
      <c r="T60" s="46"/>
    </row>
    <row r="61" spans="1:20" s="4" customFormat="1" ht="34.5" customHeight="1">
      <c r="A61" s="21">
        <v>55</v>
      </c>
      <c r="B61" s="21" t="s">
        <v>212</v>
      </c>
      <c r="C61" s="21" t="s">
        <v>220</v>
      </c>
      <c r="D61" s="28" t="s">
        <v>223</v>
      </c>
      <c r="E61" s="23" t="s">
        <v>25</v>
      </c>
      <c r="F61" s="21" t="s">
        <v>26</v>
      </c>
      <c r="G61" s="24">
        <f t="shared" si="2"/>
        <v>16.09</v>
      </c>
      <c r="H61" s="24"/>
      <c r="I61" s="24">
        <v>16.09</v>
      </c>
      <c r="J61" s="24"/>
      <c r="K61" s="24"/>
      <c r="L61" s="35">
        <v>30000</v>
      </c>
      <c r="M61" s="35">
        <v>4023</v>
      </c>
      <c r="N61" s="35">
        <v>1000</v>
      </c>
      <c r="O61" s="35">
        <v>500</v>
      </c>
      <c r="P61" s="23" t="s">
        <v>224</v>
      </c>
      <c r="Q61" s="49"/>
      <c r="R61" s="28"/>
      <c r="S61" s="46"/>
      <c r="T61" s="46"/>
    </row>
    <row r="62" spans="1:20" s="4" customFormat="1" ht="34.5" customHeight="1">
      <c r="A62" s="21">
        <v>56</v>
      </c>
      <c r="B62" s="21" t="s">
        <v>225</v>
      </c>
      <c r="C62" s="21" t="s">
        <v>226</v>
      </c>
      <c r="D62" s="22" t="s">
        <v>227</v>
      </c>
      <c r="E62" s="21" t="s">
        <v>40</v>
      </c>
      <c r="F62" s="23" t="s">
        <v>41</v>
      </c>
      <c r="G62" s="24">
        <f t="shared" si="2"/>
        <v>33.294</v>
      </c>
      <c r="H62" s="24">
        <v>33.294</v>
      </c>
      <c r="I62" s="24"/>
      <c r="J62" s="24"/>
      <c r="K62" s="24"/>
      <c r="L62" s="35">
        <v>19104</v>
      </c>
      <c r="M62" s="35">
        <v>16647</v>
      </c>
      <c r="N62" s="35">
        <v>7736</v>
      </c>
      <c r="O62" s="35">
        <v>8911</v>
      </c>
      <c r="P62" s="42" t="s">
        <v>228</v>
      </c>
      <c r="Q62" s="42"/>
      <c r="R62" s="23"/>
      <c r="S62" s="46"/>
      <c r="T62" s="46"/>
    </row>
    <row r="63" spans="1:20" s="4" customFormat="1" ht="72.75" customHeight="1">
      <c r="A63" s="21">
        <v>57</v>
      </c>
      <c r="B63" s="21" t="s">
        <v>225</v>
      </c>
      <c r="C63" s="21" t="s">
        <v>226</v>
      </c>
      <c r="D63" s="22" t="s">
        <v>229</v>
      </c>
      <c r="E63" s="23" t="s">
        <v>25</v>
      </c>
      <c r="F63" s="23" t="s">
        <v>41</v>
      </c>
      <c r="G63" s="24">
        <f t="shared" si="2"/>
        <v>31.766999999999996</v>
      </c>
      <c r="H63" s="24"/>
      <c r="I63" s="24">
        <v>15.338</v>
      </c>
      <c r="J63" s="24">
        <v>16.429</v>
      </c>
      <c r="K63" s="24"/>
      <c r="L63" s="35">
        <v>12100</v>
      </c>
      <c r="M63" s="35">
        <v>5450</v>
      </c>
      <c r="N63" s="35">
        <v>3441</v>
      </c>
      <c r="O63" s="35">
        <v>2009</v>
      </c>
      <c r="P63" s="42" t="s">
        <v>230</v>
      </c>
      <c r="Q63" s="42"/>
      <c r="R63" s="23" t="s">
        <v>231</v>
      </c>
      <c r="S63" s="46"/>
      <c r="T63" s="46"/>
    </row>
    <row r="64" spans="1:20" s="4" customFormat="1" ht="34.5" customHeight="1">
      <c r="A64" s="21">
        <v>58</v>
      </c>
      <c r="B64" s="21" t="s">
        <v>225</v>
      </c>
      <c r="C64" s="21" t="s">
        <v>226</v>
      </c>
      <c r="D64" s="22" t="s">
        <v>232</v>
      </c>
      <c r="E64" s="23" t="s">
        <v>25</v>
      </c>
      <c r="F64" s="23" t="s">
        <v>41</v>
      </c>
      <c r="G64" s="24">
        <f t="shared" si="2"/>
        <v>29.054</v>
      </c>
      <c r="H64" s="24"/>
      <c r="I64" s="24">
        <v>29.054</v>
      </c>
      <c r="J64" s="24"/>
      <c r="K64" s="24"/>
      <c r="L64" s="35">
        <v>7030</v>
      </c>
      <c r="M64" s="35">
        <v>5811</v>
      </c>
      <c r="N64" s="35">
        <v>3000</v>
      </c>
      <c r="O64" s="35">
        <v>2811</v>
      </c>
      <c r="P64" s="42" t="s">
        <v>233</v>
      </c>
      <c r="Q64" s="42"/>
      <c r="R64" s="23"/>
      <c r="S64" s="46"/>
      <c r="T64" s="46"/>
    </row>
    <row r="65" spans="1:20" s="4" customFormat="1" ht="34.5" customHeight="1">
      <c r="A65" s="21">
        <v>59</v>
      </c>
      <c r="B65" s="21" t="s">
        <v>225</v>
      </c>
      <c r="C65" s="21" t="s">
        <v>226</v>
      </c>
      <c r="D65" s="22" t="s">
        <v>234</v>
      </c>
      <c r="E65" s="23" t="s">
        <v>25</v>
      </c>
      <c r="F65" s="23" t="s">
        <v>41</v>
      </c>
      <c r="G65" s="24">
        <f t="shared" si="2"/>
        <v>27.66</v>
      </c>
      <c r="H65" s="24"/>
      <c r="I65" s="24"/>
      <c r="J65" s="24">
        <v>27.66</v>
      </c>
      <c r="K65" s="24"/>
      <c r="L65" s="35">
        <v>7672</v>
      </c>
      <c r="M65" s="35">
        <v>4011</v>
      </c>
      <c r="N65" s="35">
        <v>2500</v>
      </c>
      <c r="O65" s="35">
        <v>1511</v>
      </c>
      <c r="P65" s="42" t="s">
        <v>235</v>
      </c>
      <c r="Q65" s="42"/>
      <c r="R65" s="23"/>
      <c r="S65" s="46"/>
      <c r="T65" s="46"/>
    </row>
    <row r="66" spans="1:20" s="4" customFormat="1" ht="34.5" customHeight="1">
      <c r="A66" s="21">
        <v>60</v>
      </c>
      <c r="B66" s="21" t="s">
        <v>225</v>
      </c>
      <c r="C66" s="21" t="s">
        <v>226</v>
      </c>
      <c r="D66" s="22" t="s">
        <v>236</v>
      </c>
      <c r="E66" s="23" t="s">
        <v>25</v>
      </c>
      <c r="F66" s="23" t="s">
        <v>237</v>
      </c>
      <c r="G66" s="24">
        <f t="shared" si="2"/>
        <v>5.118</v>
      </c>
      <c r="H66" s="24"/>
      <c r="I66" s="24">
        <v>5.118</v>
      </c>
      <c r="J66" s="24"/>
      <c r="K66" s="24"/>
      <c r="L66" s="35">
        <v>4630</v>
      </c>
      <c r="M66" s="35">
        <v>1023</v>
      </c>
      <c r="N66" s="35">
        <v>305</v>
      </c>
      <c r="O66" s="35">
        <v>718</v>
      </c>
      <c r="P66" s="36" t="s">
        <v>238</v>
      </c>
      <c r="Q66" s="42" t="s">
        <v>239</v>
      </c>
      <c r="R66" s="49"/>
      <c r="S66" s="46"/>
      <c r="T66" s="46"/>
    </row>
    <row r="67" spans="1:20" s="4" customFormat="1" ht="34.5" customHeight="1">
      <c r="A67" s="21">
        <v>61</v>
      </c>
      <c r="B67" s="23" t="s">
        <v>225</v>
      </c>
      <c r="C67" s="23" t="s">
        <v>240</v>
      </c>
      <c r="D67" s="22" t="s">
        <v>241</v>
      </c>
      <c r="E67" s="42" t="s">
        <v>25</v>
      </c>
      <c r="F67" s="23" t="s">
        <v>26</v>
      </c>
      <c r="G67" s="24">
        <f t="shared" si="2"/>
        <v>10</v>
      </c>
      <c r="H67" s="21"/>
      <c r="I67" s="24">
        <v>10</v>
      </c>
      <c r="J67" s="24"/>
      <c r="K67" s="24"/>
      <c r="L67" s="39">
        <v>7032</v>
      </c>
      <c r="M67" s="35">
        <v>1500</v>
      </c>
      <c r="N67" s="35">
        <v>1000</v>
      </c>
      <c r="O67" s="35">
        <v>500</v>
      </c>
      <c r="P67" s="36" t="s">
        <v>242</v>
      </c>
      <c r="Q67" s="36" t="s">
        <v>243</v>
      </c>
      <c r="R67" s="23"/>
      <c r="S67" s="46"/>
      <c r="T67" s="46"/>
    </row>
    <row r="68" spans="1:20" s="4" customFormat="1" ht="34.5" customHeight="1">
      <c r="A68" s="21">
        <v>62</v>
      </c>
      <c r="B68" s="21" t="s">
        <v>225</v>
      </c>
      <c r="C68" s="21" t="s">
        <v>240</v>
      </c>
      <c r="D68" s="22" t="s">
        <v>244</v>
      </c>
      <c r="E68" s="23" t="s">
        <v>25</v>
      </c>
      <c r="F68" s="23" t="s">
        <v>237</v>
      </c>
      <c r="G68" s="24">
        <f t="shared" si="2"/>
        <v>5.569</v>
      </c>
      <c r="H68" s="24">
        <v>5.569</v>
      </c>
      <c r="I68" s="24"/>
      <c r="J68" s="24"/>
      <c r="K68" s="24"/>
      <c r="L68" s="35">
        <v>19649</v>
      </c>
      <c r="M68" s="35">
        <v>2741</v>
      </c>
      <c r="N68" s="35">
        <v>1393</v>
      </c>
      <c r="O68" s="35">
        <v>1348</v>
      </c>
      <c r="P68" s="36" t="s">
        <v>245</v>
      </c>
      <c r="Q68" s="42" t="s">
        <v>246</v>
      </c>
      <c r="R68" s="21"/>
      <c r="S68" s="46"/>
      <c r="T68" s="46"/>
    </row>
    <row r="69" spans="1:20" s="4" customFormat="1" ht="34.5" customHeight="1">
      <c r="A69" s="21">
        <v>63</v>
      </c>
      <c r="B69" s="21" t="s">
        <v>247</v>
      </c>
      <c r="C69" s="21" t="s">
        <v>248</v>
      </c>
      <c r="D69" s="22" t="s">
        <v>249</v>
      </c>
      <c r="E69" s="23" t="s">
        <v>25</v>
      </c>
      <c r="F69" s="23" t="s">
        <v>41</v>
      </c>
      <c r="G69" s="24">
        <f t="shared" si="2"/>
        <v>59.792</v>
      </c>
      <c r="H69" s="24">
        <v>8.002</v>
      </c>
      <c r="I69" s="24">
        <v>51.79</v>
      </c>
      <c r="J69" s="24"/>
      <c r="K69" s="24"/>
      <c r="L69" s="35">
        <v>22480</v>
      </c>
      <c r="M69" s="35">
        <v>13719</v>
      </c>
      <c r="N69" s="35">
        <v>5000</v>
      </c>
      <c r="O69" s="35">
        <v>4000</v>
      </c>
      <c r="P69" s="52" t="s">
        <v>250</v>
      </c>
      <c r="Q69" s="49" t="s">
        <v>251</v>
      </c>
      <c r="R69" s="21"/>
      <c r="S69" s="46"/>
      <c r="T69" s="46"/>
    </row>
    <row r="70" spans="1:20" s="4" customFormat="1" ht="78" customHeight="1">
      <c r="A70" s="21">
        <v>64</v>
      </c>
      <c r="B70" s="21" t="s">
        <v>247</v>
      </c>
      <c r="C70" s="21" t="s">
        <v>252</v>
      </c>
      <c r="D70" s="22" t="s">
        <v>253</v>
      </c>
      <c r="E70" s="23" t="s">
        <v>25</v>
      </c>
      <c r="F70" s="23" t="s">
        <v>41</v>
      </c>
      <c r="G70" s="24">
        <f t="shared" si="2"/>
        <v>55.684</v>
      </c>
      <c r="H70" s="24"/>
      <c r="I70" s="24">
        <v>55.684</v>
      </c>
      <c r="J70" s="24"/>
      <c r="K70" s="24"/>
      <c r="L70" s="35">
        <v>14215</v>
      </c>
      <c r="M70" s="35">
        <v>11137</v>
      </c>
      <c r="N70" s="35">
        <v>3969</v>
      </c>
      <c r="O70" s="35">
        <v>3000</v>
      </c>
      <c r="P70" s="52" t="s">
        <v>254</v>
      </c>
      <c r="Q70" s="49" t="s">
        <v>255</v>
      </c>
      <c r="R70" s="21" t="s">
        <v>256</v>
      </c>
      <c r="S70" s="46"/>
      <c r="T70" s="46"/>
    </row>
    <row r="71" spans="1:20" s="4" customFormat="1" ht="34.5" customHeight="1">
      <c r="A71" s="21">
        <v>65</v>
      </c>
      <c r="B71" s="21" t="s">
        <v>247</v>
      </c>
      <c r="C71" s="21" t="s">
        <v>248</v>
      </c>
      <c r="D71" s="22" t="s">
        <v>257</v>
      </c>
      <c r="E71" s="23" t="s">
        <v>25</v>
      </c>
      <c r="F71" s="23" t="s">
        <v>41</v>
      </c>
      <c r="G71" s="24">
        <f aca="true" t="shared" si="3" ref="G71:G78">SUM(H71:K71)</f>
        <v>47.540000000000006</v>
      </c>
      <c r="H71" s="24"/>
      <c r="I71" s="24">
        <v>38.895</v>
      </c>
      <c r="J71" s="24">
        <v>8.645</v>
      </c>
      <c r="K71" s="24"/>
      <c r="L71" s="35">
        <v>12974</v>
      </c>
      <c r="M71" s="35">
        <v>9033</v>
      </c>
      <c r="N71" s="35">
        <v>4000</v>
      </c>
      <c r="O71" s="35">
        <v>5033</v>
      </c>
      <c r="P71" s="52" t="s">
        <v>258</v>
      </c>
      <c r="Q71" s="47"/>
      <c r="R71" s="21"/>
      <c r="S71" s="46"/>
      <c r="T71" s="46"/>
    </row>
    <row r="72" spans="1:20" s="4" customFormat="1" ht="34.5" customHeight="1">
      <c r="A72" s="21">
        <v>66</v>
      </c>
      <c r="B72" s="21" t="s">
        <v>247</v>
      </c>
      <c r="C72" s="21" t="s">
        <v>259</v>
      </c>
      <c r="D72" s="22" t="s">
        <v>260</v>
      </c>
      <c r="E72" s="23" t="s">
        <v>40</v>
      </c>
      <c r="F72" s="23" t="s">
        <v>41</v>
      </c>
      <c r="G72" s="24">
        <f t="shared" si="3"/>
        <v>39.547</v>
      </c>
      <c r="H72" s="24">
        <v>37.9</v>
      </c>
      <c r="I72" s="24">
        <v>1.647</v>
      </c>
      <c r="J72" s="24"/>
      <c r="K72" s="24"/>
      <c r="L72" s="39">
        <v>27635</v>
      </c>
      <c r="M72" s="35">
        <v>19362</v>
      </c>
      <c r="N72" s="35">
        <v>2000</v>
      </c>
      <c r="O72" s="35">
        <v>5000</v>
      </c>
      <c r="P72" s="49" t="s">
        <v>261</v>
      </c>
      <c r="Q72" s="47"/>
      <c r="R72" s="21"/>
      <c r="S72" s="46"/>
      <c r="T72" s="46"/>
    </row>
    <row r="73" spans="1:20" s="4" customFormat="1" ht="34.5" customHeight="1">
      <c r="A73" s="21">
        <v>67</v>
      </c>
      <c r="B73" s="21" t="s">
        <v>262</v>
      </c>
      <c r="C73" s="21" t="s">
        <v>263</v>
      </c>
      <c r="D73" s="22" t="s">
        <v>264</v>
      </c>
      <c r="E73" s="23" t="s">
        <v>40</v>
      </c>
      <c r="F73" s="23" t="s">
        <v>41</v>
      </c>
      <c r="G73" s="24">
        <f t="shared" si="3"/>
        <v>10</v>
      </c>
      <c r="H73" s="24">
        <v>10</v>
      </c>
      <c r="I73" s="24"/>
      <c r="J73" s="24"/>
      <c r="K73" s="24"/>
      <c r="L73" s="35">
        <v>9370</v>
      </c>
      <c r="M73" s="35">
        <v>5000</v>
      </c>
      <c r="N73" s="35">
        <v>3565</v>
      </c>
      <c r="O73" s="35">
        <v>1435</v>
      </c>
      <c r="P73" s="42" t="s">
        <v>265</v>
      </c>
      <c r="Q73" s="42"/>
      <c r="R73" s="21"/>
      <c r="S73" s="46"/>
      <c r="T73" s="46"/>
    </row>
    <row r="74" spans="1:20" s="4" customFormat="1" ht="34.5" customHeight="1">
      <c r="A74" s="21">
        <v>68</v>
      </c>
      <c r="B74" s="21" t="s">
        <v>262</v>
      </c>
      <c r="C74" s="21" t="s">
        <v>266</v>
      </c>
      <c r="D74" s="22" t="s">
        <v>267</v>
      </c>
      <c r="E74" s="23" t="s">
        <v>40</v>
      </c>
      <c r="F74" s="23" t="s">
        <v>41</v>
      </c>
      <c r="G74" s="24">
        <f t="shared" si="3"/>
        <v>37</v>
      </c>
      <c r="H74" s="24">
        <v>37</v>
      </c>
      <c r="I74" s="24"/>
      <c r="J74" s="24"/>
      <c r="K74" s="24"/>
      <c r="L74" s="35">
        <v>28834</v>
      </c>
      <c r="M74" s="35">
        <v>18500</v>
      </c>
      <c r="N74" s="35">
        <v>8000</v>
      </c>
      <c r="O74" s="35">
        <v>10500</v>
      </c>
      <c r="P74" s="42" t="s">
        <v>268</v>
      </c>
      <c r="Q74" s="42"/>
      <c r="R74" s="21"/>
      <c r="S74" s="46"/>
      <c r="T74" s="46"/>
    </row>
    <row r="75" spans="1:20" s="4" customFormat="1" ht="34.5" customHeight="1">
      <c r="A75" s="21">
        <v>69</v>
      </c>
      <c r="B75" s="21" t="s">
        <v>269</v>
      </c>
      <c r="C75" s="21" t="s">
        <v>270</v>
      </c>
      <c r="D75" s="22" t="s">
        <v>271</v>
      </c>
      <c r="E75" s="42" t="s">
        <v>25</v>
      </c>
      <c r="F75" s="23" t="s">
        <v>41</v>
      </c>
      <c r="G75" s="24">
        <f t="shared" si="3"/>
        <v>30.847</v>
      </c>
      <c r="H75" s="24"/>
      <c r="I75" s="24">
        <v>6.9</v>
      </c>
      <c r="J75" s="24">
        <v>23.947</v>
      </c>
      <c r="K75" s="24"/>
      <c r="L75" s="39">
        <v>6286</v>
      </c>
      <c r="M75" s="35">
        <v>4852</v>
      </c>
      <c r="N75" s="35">
        <v>2500</v>
      </c>
      <c r="O75" s="35">
        <v>2352</v>
      </c>
      <c r="P75" s="36" t="s">
        <v>272</v>
      </c>
      <c r="Q75" s="42" t="s">
        <v>273</v>
      </c>
      <c r="R75" s="35"/>
      <c r="S75" s="46"/>
      <c r="T75" s="46"/>
    </row>
    <row r="76" spans="1:20" s="4" customFormat="1" ht="34.5" customHeight="1">
      <c r="A76" s="21">
        <v>70</v>
      </c>
      <c r="B76" s="21" t="s">
        <v>269</v>
      </c>
      <c r="C76" s="21" t="s">
        <v>274</v>
      </c>
      <c r="D76" s="22" t="s">
        <v>275</v>
      </c>
      <c r="E76" s="42" t="s">
        <v>25</v>
      </c>
      <c r="F76" s="23" t="s">
        <v>26</v>
      </c>
      <c r="G76" s="24">
        <f t="shared" si="3"/>
        <v>16.764</v>
      </c>
      <c r="H76" s="24"/>
      <c r="I76" s="24">
        <v>16.764</v>
      </c>
      <c r="J76" s="24"/>
      <c r="K76" s="24"/>
      <c r="L76" s="39">
        <v>25724</v>
      </c>
      <c r="M76" s="35">
        <v>3353</v>
      </c>
      <c r="N76" s="35">
        <v>3182</v>
      </c>
      <c r="O76" s="35">
        <v>171</v>
      </c>
      <c r="P76" s="36" t="s">
        <v>276</v>
      </c>
      <c r="Q76" s="42" t="s">
        <v>277</v>
      </c>
      <c r="R76" s="35"/>
      <c r="S76" s="46"/>
      <c r="T76" s="46"/>
    </row>
    <row r="77" spans="1:20" s="4" customFormat="1" ht="34.5" customHeight="1">
      <c r="A77" s="21">
        <v>71</v>
      </c>
      <c r="B77" s="21" t="s">
        <v>269</v>
      </c>
      <c r="C77" s="21" t="s">
        <v>278</v>
      </c>
      <c r="D77" s="22" t="s">
        <v>279</v>
      </c>
      <c r="E77" s="42" t="s">
        <v>25</v>
      </c>
      <c r="F77" s="23" t="s">
        <v>41</v>
      </c>
      <c r="G77" s="24">
        <f t="shared" si="3"/>
        <v>16.393</v>
      </c>
      <c r="H77" s="24"/>
      <c r="I77" s="24">
        <v>6.648</v>
      </c>
      <c r="J77" s="24">
        <v>9.745</v>
      </c>
      <c r="K77" s="24"/>
      <c r="L77" s="39">
        <v>3634</v>
      </c>
      <c r="M77" s="35">
        <v>2743</v>
      </c>
      <c r="N77" s="35">
        <v>2064</v>
      </c>
      <c r="O77" s="35">
        <v>679</v>
      </c>
      <c r="P77" s="36" t="s">
        <v>280</v>
      </c>
      <c r="Q77" s="42" t="s">
        <v>281</v>
      </c>
      <c r="R77" s="35"/>
      <c r="S77" s="46"/>
      <c r="T77" s="46"/>
    </row>
    <row r="78" spans="1:20" s="4" customFormat="1" ht="34.5" customHeight="1">
      <c r="A78" s="21">
        <v>72</v>
      </c>
      <c r="B78" s="21" t="s">
        <v>269</v>
      </c>
      <c r="C78" s="21" t="s">
        <v>274</v>
      </c>
      <c r="D78" s="22" t="s">
        <v>282</v>
      </c>
      <c r="E78" s="23" t="s">
        <v>40</v>
      </c>
      <c r="F78" s="23" t="s">
        <v>283</v>
      </c>
      <c r="G78" s="24">
        <f t="shared" si="3"/>
        <v>5.892</v>
      </c>
      <c r="H78" s="24"/>
      <c r="I78" s="24">
        <v>5.892</v>
      </c>
      <c r="J78" s="24"/>
      <c r="K78" s="24"/>
      <c r="L78" s="35">
        <v>18249</v>
      </c>
      <c r="M78" s="35">
        <v>4059</v>
      </c>
      <c r="N78" s="35">
        <v>3000</v>
      </c>
      <c r="O78" s="35">
        <v>1059</v>
      </c>
      <c r="P78" s="36" t="s">
        <v>284</v>
      </c>
      <c r="Q78" s="42" t="s">
        <v>285</v>
      </c>
      <c r="R78" s="35"/>
      <c r="S78" s="46"/>
      <c r="T78" s="46"/>
    </row>
    <row r="79" spans="1:20" s="4" customFormat="1" ht="34.5" customHeight="1">
      <c r="A79" s="21">
        <v>73</v>
      </c>
      <c r="B79" s="23" t="s">
        <v>22</v>
      </c>
      <c r="C79" s="23" t="s">
        <v>286</v>
      </c>
      <c r="D79" s="22" t="s">
        <v>287</v>
      </c>
      <c r="E79" s="42" t="s">
        <v>288</v>
      </c>
      <c r="F79" s="23" t="s">
        <v>41</v>
      </c>
      <c r="G79" s="24">
        <f aca="true" t="shared" si="4" ref="G79:G94">SUM(H79:K79)</f>
        <v>14.598</v>
      </c>
      <c r="H79" s="24">
        <v>14.598</v>
      </c>
      <c r="I79" s="24"/>
      <c r="J79" s="24"/>
      <c r="K79" s="24"/>
      <c r="L79" s="39">
        <v>29731</v>
      </c>
      <c r="M79" s="35">
        <v>6131</v>
      </c>
      <c r="N79" s="35"/>
      <c r="O79" s="35">
        <v>6131</v>
      </c>
      <c r="P79" s="52" t="s">
        <v>289</v>
      </c>
      <c r="Q79" s="42" t="s">
        <v>290</v>
      </c>
      <c r="R79" s="53" t="s">
        <v>291</v>
      </c>
      <c r="S79" s="46"/>
      <c r="T79" s="46"/>
    </row>
    <row r="80" spans="1:20" s="4" customFormat="1" ht="30" customHeight="1">
      <c r="A80" s="21">
        <v>74</v>
      </c>
      <c r="B80" s="23" t="s">
        <v>22</v>
      </c>
      <c r="C80" s="23" t="s">
        <v>23</v>
      </c>
      <c r="D80" s="22" t="s">
        <v>292</v>
      </c>
      <c r="E80" s="42" t="s">
        <v>25</v>
      </c>
      <c r="F80" s="23" t="s">
        <v>41</v>
      </c>
      <c r="G80" s="24">
        <f t="shared" si="4"/>
        <v>13.854</v>
      </c>
      <c r="H80" s="24"/>
      <c r="I80" s="24">
        <v>8.914</v>
      </c>
      <c r="J80" s="24">
        <v>4.94</v>
      </c>
      <c r="K80" s="24"/>
      <c r="L80" s="39">
        <v>5133</v>
      </c>
      <c r="M80" s="35">
        <v>2499</v>
      </c>
      <c r="N80" s="35"/>
      <c r="O80" s="35">
        <v>2499</v>
      </c>
      <c r="P80" s="52" t="s">
        <v>293</v>
      </c>
      <c r="Q80" s="52"/>
      <c r="R80" s="53"/>
      <c r="S80" s="46"/>
      <c r="T80" s="46"/>
    </row>
    <row r="81" spans="1:20" s="4" customFormat="1" ht="34.5" customHeight="1">
      <c r="A81" s="21">
        <v>75</v>
      </c>
      <c r="B81" s="23" t="s">
        <v>22</v>
      </c>
      <c r="C81" s="23" t="s">
        <v>294</v>
      </c>
      <c r="D81" s="22" t="s">
        <v>295</v>
      </c>
      <c r="E81" s="42" t="s">
        <v>25</v>
      </c>
      <c r="F81" s="23" t="s">
        <v>41</v>
      </c>
      <c r="G81" s="24">
        <f t="shared" si="4"/>
        <v>30.421999999999997</v>
      </c>
      <c r="H81" s="24"/>
      <c r="I81" s="24">
        <v>19.525</v>
      </c>
      <c r="J81" s="24">
        <v>10.897</v>
      </c>
      <c r="K81" s="24"/>
      <c r="L81" s="39">
        <v>10700</v>
      </c>
      <c r="M81" s="35">
        <v>5485</v>
      </c>
      <c r="N81" s="35"/>
      <c r="O81" s="35">
        <v>5485</v>
      </c>
      <c r="P81" s="52" t="s">
        <v>296</v>
      </c>
      <c r="Q81" s="52"/>
      <c r="R81" s="53"/>
      <c r="S81" s="46"/>
      <c r="T81" s="46"/>
    </row>
    <row r="82" spans="1:20" s="4" customFormat="1" ht="34.5" customHeight="1">
      <c r="A82" s="21">
        <v>76</v>
      </c>
      <c r="B82" s="23" t="s">
        <v>22</v>
      </c>
      <c r="C82" s="23" t="s">
        <v>286</v>
      </c>
      <c r="D82" s="22" t="s">
        <v>297</v>
      </c>
      <c r="E82" s="42" t="s">
        <v>25</v>
      </c>
      <c r="F82" s="23" t="s">
        <v>26</v>
      </c>
      <c r="G82" s="24">
        <f t="shared" si="4"/>
        <v>5.212</v>
      </c>
      <c r="H82" s="24">
        <v>5.212</v>
      </c>
      <c r="I82" s="24"/>
      <c r="J82" s="24"/>
      <c r="K82" s="24"/>
      <c r="L82" s="39">
        <v>126100</v>
      </c>
      <c r="M82" s="35">
        <v>8527</v>
      </c>
      <c r="N82" s="35"/>
      <c r="O82" s="35">
        <v>4504</v>
      </c>
      <c r="P82" s="52" t="s">
        <v>298</v>
      </c>
      <c r="Q82" s="52" t="s">
        <v>299</v>
      </c>
      <c r="R82" s="53"/>
      <c r="S82" s="46"/>
      <c r="T82" s="46"/>
    </row>
    <row r="83" spans="1:20" s="4" customFormat="1" ht="34.5" customHeight="1">
      <c r="A83" s="21">
        <v>77</v>
      </c>
      <c r="B83" s="23" t="s">
        <v>22</v>
      </c>
      <c r="C83" s="23" t="s">
        <v>23</v>
      </c>
      <c r="D83" s="22" t="s">
        <v>300</v>
      </c>
      <c r="E83" s="42" t="s">
        <v>25</v>
      </c>
      <c r="F83" s="23" t="s">
        <v>41</v>
      </c>
      <c r="G83" s="24">
        <f t="shared" si="4"/>
        <v>5.942</v>
      </c>
      <c r="H83" s="24"/>
      <c r="I83" s="24">
        <v>5.942</v>
      </c>
      <c r="J83" s="24"/>
      <c r="K83" s="24"/>
      <c r="L83" s="39">
        <v>2701</v>
      </c>
      <c r="M83" s="35">
        <v>1188</v>
      </c>
      <c r="N83" s="35"/>
      <c r="O83" s="35">
        <v>1188</v>
      </c>
      <c r="P83" s="52" t="s">
        <v>301</v>
      </c>
      <c r="Q83" s="52"/>
      <c r="R83" s="53"/>
      <c r="S83" s="46"/>
      <c r="T83" s="46"/>
    </row>
    <row r="84" spans="1:20" s="4" customFormat="1" ht="34.5" customHeight="1">
      <c r="A84" s="21">
        <v>78</v>
      </c>
      <c r="B84" s="23" t="s">
        <v>22</v>
      </c>
      <c r="C84" s="23" t="s">
        <v>23</v>
      </c>
      <c r="D84" s="22" t="s">
        <v>302</v>
      </c>
      <c r="E84" s="42" t="s">
        <v>40</v>
      </c>
      <c r="F84" s="23" t="s">
        <v>41</v>
      </c>
      <c r="G84" s="24">
        <f t="shared" si="4"/>
        <v>13.009</v>
      </c>
      <c r="H84" s="24"/>
      <c r="I84" s="24">
        <v>13.009</v>
      </c>
      <c r="J84" s="24"/>
      <c r="K84" s="24"/>
      <c r="L84" s="39">
        <v>5080</v>
      </c>
      <c r="M84" s="35">
        <v>3252</v>
      </c>
      <c r="N84" s="35"/>
      <c r="O84" s="35">
        <v>3252</v>
      </c>
      <c r="P84" s="52" t="s">
        <v>303</v>
      </c>
      <c r="Q84" s="52"/>
      <c r="R84" s="53"/>
      <c r="S84" s="46"/>
      <c r="T84" s="46"/>
    </row>
    <row r="85" spans="1:20" s="4" customFormat="1" ht="34.5" customHeight="1">
      <c r="A85" s="21">
        <v>79</v>
      </c>
      <c r="B85" s="23" t="s">
        <v>22</v>
      </c>
      <c r="C85" s="23" t="s">
        <v>23</v>
      </c>
      <c r="D85" s="22" t="s">
        <v>304</v>
      </c>
      <c r="E85" s="42" t="s">
        <v>25</v>
      </c>
      <c r="F85" s="23" t="s">
        <v>41</v>
      </c>
      <c r="G85" s="24">
        <f t="shared" si="4"/>
        <v>17.667</v>
      </c>
      <c r="H85" s="24"/>
      <c r="I85" s="24">
        <v>7.094</v>
      </c>
      <c r="J85" s="24">
        <v>10.573</v>
      </c>
      <c r="K85" s="24"/>
      <c r="L85" s="39">
        <v>7044</v>
      </c>
      <c r="M85" s="35">
        <v>2952</v>
      </c>
      <c r="N85" s="35"/>
      <c r="O85" s="35">
        <v>2952</v>
      </c>
      <c r="P85" s="52" t="s">
        <v>305</v>
      </c>
      <c r="Q85" s="52"/>
      <c r="R85" s="53"/>
      <c r="S85" s="46"/>
      <c r="T85" s="46"/>
    </row>
    <row r="86" spans="1:20" s="4" customFormat="1" ht="34.5" customHeight="1">
      <c r="A86" s="21">
        <v>80</v>
      </c>
      <c r="B86" s="23" t="s">
        <v>22</v>
      </c>
      <c r="C86" s="23" t="s">
        <v>306</v>
      </c>
      <c r="D86" s="22" t="s">
        <v>307</v>
      </c>
      <c r="E86" s="42" t="s">
        <v>25</v>
      </c>
      <c r="F86" s="23" t="s">
        <v>41</v>
      </c>
      <c r="G86" s="24">
        <f t="shared" si="4"/>
        <v>13.996</v>
      </c>
      <c r="H86" s="24">
        <v>13.996</v>
      </c>
      <c r="I86" s="24"/>
      <c r="J86" s="24"/>
      <c r="K86" s="24"/>
      <c r="L86" s="39">
        <v>11063</v>
      </c>
      <c r="M86" s="35">
        <v>5878</v>
      </c>
      <c r="N86" s="35"/>
      <c r="O86" s="35">
        <v>4038</v>
      </c>
      <c r="P86" s="52" t="s">
        <v>308</v>
      </c>
      <c r="Q86" s="52"/>
      <c r="R86" s="53"/>
      <c r="S86" s="46"/>
      <c r="T86" s="46"/>
    </row>
    <row r="87" spans="1:20" s="4" customFormat="1" ht="34.5" customHeight="1">
      <c r="A87" s="21">
        <v>81</v>
      </c>
      <c r="B87" s="23" t="s">
        <v>22</v>
      </c>
      <c r="C87" s="23" t="s">
        <v>306</v>
      </c>
      <c r="D87" s="22" t="s">
        <v>309</v>
      </c>
      <c r="E87" s="42" t="s">
        <v>25</v>
      </c>
      <c r="F87" s="23" t="s">
        <v>41</v>
      </c>
      <c r="G87" s="24">
        <f t="shared" si="4"/>
        <v>24.2</v>
      </c>
      <c r="H87" s="24"/>
      <c r="I87" s="24">
        <v>24.2</v>
      </c>
      <c r="J87" s="24"/>
      <c r="K87" s="24"/>
      <c r="L87" s="39">
        <v>11827</v>
      </c>
      <c r="M87" s="35">
        <v>4840</v>
      </c>
      <c r="N87" s="35"/>
      <c r="O87" s="35">
        <v>4840</v>
      </c>
      <c r="P87" s="52" t="s">
        <v>310</v>
      </c>
      <c r="Q87" s="52"/>
      <c r="R87" s="53"/>
      <c r="S87" s="46"/>
      <c r="T87" s="46"/>
    </row>
    <row r="88" spans="1:20" s="4" customFormat="1" ht="34.5" customHeight="1">
      <c r="A88" s="21">
        <v>82</v>
      </c>
      <c r="B88" s="23" t="s">
        <v>311</v>
      </c>
      <c r="C88" s="23" t="s">
        <v>312</v>
      </c>
      <c r="D88" s="22" t="s">
        <v>313</v>
      </c>
      <c r="E88" s="42" t="s">
        <v>25</v>
      </c>
      <c r="F88" s="23" t="s">
        <v>41</v>
      </c>
      <c r="G88" s="24">
        <f t="shared" si="4"/>
        <v>15.302</v>
      </c>
      <c r="H88" s="24"/>
      <c r="I88" s="24">
        <v>15.302</v>
      </c>
      <c r="J88" s="24"/>
      <c r="K88" s="24"/>
      <c r="L88" s="39">
        <v>5154</v>
      </c>
      <c r="M88" s="35">
        <v>1224</v>
      </c>
      <c r="N88" s="35"/>
      <c r="O88" s="35">
        <v>1224</v>
      </c>
      <c r="P88" s="36" t="s">
        <v>314</v>
      </c>
      <c r="Q88" s="52"/>
      <c r="R88" s="53"/>
      <c r="S88" s="46"/>
      <c r="T88" s="46"/>
    </row>
    <row r="89" spans="1:20" s="4" customFormat="1" ht="34.5" customHeight="1">
      <c r="A89" s="21">
        <v>83</v>
      </c>
      <c r="B89" s="23" t="s">
        <v>311</v>
      </c>
      <c r="C89" s="23" t="s">
        <v>315</v>
      </c>
      <c r="D89" s="22" t="s">
        <v>316</v>
      </c>
      <c r="E89" s="42" t="s">
        <v>25</v>
      </c>
      <c r="F89" s="23" t="s">
        <v>41</v>
      </c>
      <c r="G89" s="24">
        <f t="shared" si="4"/>
        <v>6.397999999999996</v>
      </c>
      <c r="H89" s="24"/>
      <c r="I89" s="24">
        <v>6.397999999999996</v>
      </c>
      <c r="J89" s="24"/>
      <c r="K89" s="24"/>
      <c r="L89" s="39">
        <v>2473</v>
      </c>
      <c r="M89" s="35">
        <v>768</v>
      </c>
      <c r="N89" s="35"/>
      <c r="O89" s="35">
        <v>768</v>
      </c>
      <c r="P89" s="36" t="s">
        <v>317</v>
      </c>
      <c r="Q89" s="52"/>
      <c r="R89" s="53"/>
      <c r="S89" s="46"/>
      <c r="T89" s="46"/>
    </row>
    <row r="90" spans="1:20" s="4" customFormat="1" ht="34.5" customHeight="1">
      <c r="A90" s="21">
        <v>84</v>
      </c>
      <c r="B90" s="23" t="s">
        <v>75</v>
      </c>
      <c r="C90" s="23" t="s">
        <v>84</v>
      </c>
      <c r="D90" s="22" t="s">
        <v>318</v>
      </c>
      <c r="E90" s="42" t="s">
        <v>40</v>
      </c>
      <c r="F90" s="23" t="s">
        <v>26</v>
      </c>
      <c r="G90" s="24">
        <f t="shared" si="4"/>
        <v>4.147</v>
      </c>
      <c r="H90" s="24">
        <v>4.147</v>
      </c>
      <c r="I90" s="24"/>
      <c r="J90" s="24"/>
      <c r="K90" s="24"/>
      <c r="L90" s="39">
        <v>7425</v>
      </c>
      <c r="M90" s="35">
        <v>5391</v>
      </c>
      <c r="N90" s="35"/>
      <c r="O90" s="35">
        <v>3391</v>
      </c>
      <c r="P90" s="36" t="s">
        <v>319</v>
      </c>
      <c r="Q90" s="52"/>
      <c r="R90" s="53"/>
      <c r="S90" s="46"/>
      <c r="T90" s="46"/>
    </row>
    <row r="91" spans="1:20" s="4" customFormat="1" ht="34.5" customHeight="1">
      <c r="A91" s="21">
        <v>85</v>
      </c>
      <c r="B91" s="23" t="s">
        <v>75</v>
      </c>
      <c r="C91" s="23" t="s">
        <v>76</v>
      </c>
      <c r="D91" s="22" t="s">
        <v>320</v>
      </c>
      <c r="E91" s="42" t="s">
        <v>40</v>
      </c>
      <c r="F91" s="23" t="s">
        <v>41</v>
      </c>
      <c r="G91" s="24">
        <f t="shared" si="4"/>
        <v>22.775</v>
      </c>
      <c r="H91" s="24">
        <v>22.775</v>
      </c>
      <c r="I91" s="24"/>
      <c r="J91" s="24"/>
      <c r="K91" s="24"/>
      <c r="L91" s="39">
        <v>13772</v>
      </c>
      <c r="M91" s="35">
        <v>11388</v>
      </c>
      <c r="N91" s="35"/>
      <c r="O91" s="35">
        <v>5000</v>
      </c>
      <c r="P91" s="42" t="s">
        <v>321</v>
      </c>
      <c r="Q91" s="52"/>
      <c r="R91" s="53"/>
      <c r="S91" s="46"/>
      <c r="T91" s="46"/>
    </row>
    <row r="92" spans="1:20" s="4" customFormat="1" ht="34.5" customHeight="1">
      <c r="A92" s="21">
        <v>86</v>
      </c>
      <c r="B92" s="23" t="s">
        <v>75</v>
      </c>
      <c r="C92" s="23" t="s">
        <v>322</v>
      </c>
      <c r="D92" s="22" t="s">
        <v>323</v>
      </c>
      <c r="E92" s="42" t="s">
        <v>25</v>
      </c>
      <c r="F92" s="23" t="s">
        <v>41</v>
      </c>
      <c r="G92" s="24">
        <f t="shared" si="4"/>
        <v>10.849</v>
      </c>
      <c r="H92" s="24">
        <v>10.849</v>
      </c>
      <c r="I92" s="24"/>
      <c r="J92" s="24"/>
      <c r="K92" s="24"/>
      <c r="L92" s="39">
        <v>8146</v>
      </c>
      <c r="M92" s="35">
        <v>4557</v>
      </c>
      <c r="N92" s="35"/>
      <c r="O92" s="35">
        <v>4557</v>
      </c>
      <c r="P92" s="36" t="s">
        <v>324</v>
      </c>
      <c r="Q92" s="52"/>
      <c r="R92" s="53"/>
      <c r="S92" s="46"/>
      <c r="T92" s="46"/>
    </row>
    <row r="93" spans="1:20" s="4" customFormat="1" ht="34.5" customHeight="1">
      <c r="A93" s="21">
        <v>87</v>
      </c>
      <c r="B93" s="23" t="s">
        <v>75</v>
      </c>
      <c r="C93" s="23" t="s">
        <v>80</v>
      </c>
      <c r="D93" s="22" t="s">
        <v>325</v>
      </c>
      <c r="E93" s="42" t="s">
        <v>25</v>
      </c>
      <c r="F93" s="23" t="s">
        <v>41</v>
      </c>
      <c r="G93" s="24">
        <f t="shared" si="4"/>
        <v>16.284</v>
      </c>
      <c r="H93" s="24"/>
      <c r="I93" s="24">
        <v>16.284</v>
      </c>
      <c r="J93" s="24"/>
      <c r="K93" s="24"/>
      <c r="L93" s="39">
        <v>8073</v>
      </c>
      <c r="M93" s="35">
        <v>3257</v>
      </c>
      <c r="N93" s="35"/>
      <c r="O93" s="35">
        <v>3257</v>
      </c>
      <c r="P93" s="36" t="s">
        <v>326</v>
      </c>
      <c r="Q93" s="52"/>
      <c r="R93" s="53"/>
      <c r="S93" s="46"/>
      <c r="T93" s="46"/>
    </row>
    <row r="94" spans="1:20" s="4" customFormat="1" ht="34.5" customHeight="1">
      <c r="A94" s="21">
        <v>88</v>
      </c>
      <c r="B94" s="23" t="s">
        <v>130</v>
      </c>
      <c r="C94" s="23" t="s">
        <v>139</v>
      </c>
      <c r="D94" s="22" t="s">
        <v>327</v>
      </c>
      <c r="E94" s="42" t="s">
        <v>40</v>
      </c>
      <c r="F94" s="23" t="s">
        <v>26</v>
      </c>
      <c r="G94" s="24">
        <f t="shared" si="4"/>
        <v>7.129</v>
      </c>
      <c r="H94" s="24"/>
      <c r="I94" s="24">
        <v>7.129</v>
      </c>
      <c r="J94" s="24"/>
      <c r="K94" s="24"/>
      <c r="L94" s="39">
        <v>17067</v>
      </c>
      <c r="M94" s="35">
        <v>6131</v>
      </c>
      <c r="N94" s="35"/>
      <c r="O94" s="35">
        <v>200</v>
      </c>
      <c r="P94" s="36" t="s">
        <v>328</v>
      </c>
      <c r="Q94" s="52"/>
      <c r="R94" s="53"/>
      <c r="S94" s="46"/>
      <c r="T94" s="46"/>
    </row>
    <row r="95" spans="1:20" s="4" customFormat="1" ht="34.5" customHeight="1">
      <c r="A95" s="21">
        <v>89</v>
      </c>
      <c r="B95" s="23" t="s">
        <v>130</v>
      </c>
      <c r="C95" s="23" t="s">
        <v>169</v>
      </c>
      <c r="D95" s="22" t="s">
        <v>329</v>
      </c>
      <c r="E95" s="42" t="s">
        <v>40</v>
      </c>
      <c r="F95" s="23" t="s">
        <v>26</v>
      </c>
      <c r="G95" s="24">
        <f aca="true" t="shared" si="5" ref="G95:G131">SUM(H95:K95)</f>
        <v>24.692</v>
      </c>
      <c r="H95" s="24"/>
      <c r="I95" s="24">
        <v>24.692</v>
      </c>
      <c r="J95" s="24"/>
      <c r="K95" s="24"/>
      <c r="L95" s="39">
        <v>57890</v>
      </c>
      <c r="M95" s="35">
        <v>21235</v>
      </c>
      <c r="N95" s="35"/>
      <c r="O95" s="35">
        <v>200</v>
      </c>
      <c r="P95" s="36" t="s">
        <v>330</v>
      </c>
      <c r="Q95" s="52"/>
      <c r="R95" s="53"/>
      <c r="S95" s="46"/>
      <c r="T95" s="46"/>
    </row>
    <row r="96" spans="1:20" s="4" customFormat="1" ht="34.5" customHeight="1">
      <c r="A96" s="21">
        <v>90</v>
      </c>
      <c r="B96" s="23" t="s">
        <v>130</v>
      </c>
      <c r="C96" s="23" t="s">
        <v>131</v>
      </c>
      <c r="D96" s="22" t="s">
        <v>331</v>
      </c>
      <c r="E96" s="42" t="s">
        <v>40</v>
      </c>
      <c r="F96" s="23" t="s">
        <v>41</v>
      </c>
      <c r="G96" s="24">
        <f t="shared" si="5"/>
        <v>10.164</v>
      </c>
      <c r="H96" s="24">
        <v>10.164</v>
      </c>
      <c r="I96" s="24"/>
      <c r="J96" s="24"/>
      <c r="K96" s="24"/>
      <c r="L96" s="39">
        <v>7103</v>
      </c>
      <c r="M96" s="35">
        <v>5082</v>
      </c>
      <c r="N96" s="35"/>
      <c r="O96" s="35">
        <v>3082</v>
      </c>
      <c r="P96" s="52" t="s">
        <v>332</v>
      </c>
      <c r="Q96" s="52"/>
      <c r="R96" s="53"/>
      <c r="S96" s="46"/>
      <c r="T96" s="46"/>
    </row>
    <row r="97" spans="1:20" s="4" customFormat="1" ht="34.5" customHeight="1">
      <c r="A97" s="21">
        <v>91</v>
      </c>
      <c r="B97" s="23" t="s">
        <v>130</v>
      </c>
      <c r="C97" s="23" t="s">
        <v>131</v>
      </c>
      <c r="D97" s="22" t="s">
        <v>333</v>
      </c>
      <c r="E97" s="42" t="s">
        <v>40</v>
      </c>
      <c r="F97" s="23" t="s">
        <v>41</v>
      </c>
      <c r="G97" s="24">
        <f t="shared" si="5"/>
        <v>5.936</v>
      </c>
      <c r="H97" s="24">
        <v>5.936</v>
      </c>
      <c r="I97" s="24"/>
      <c r="J97" s="24"/>
      <c r="K97" s="24"/>
      <c r="L97" s="39">
        <v>4160</v>
      </c>
      <c r="M97" s="35">
        <v>2968</v>
      </c>
      <c r="N97" s="35"/>
      <c r="O97" s="35">
        <v>2968</v>
      </c>
      <c r="P97" s="52" t="s">
        <v>334</v>
      </c>
      <c r="Q97" s="52"/>
      <c r="R97" s="53"/>
      <c r="S97" s="46"/>
      <c r="T97" s="46"/>
    </row>
    <row r="98" spans="1:20" s="4" customFormat="1" ht="34.5" customHeight="1">
      <c r="A98" s="21">
        <v>92</v>
      </c>
      <c r="B98" s="23" t="s">
        <v>130</v>
      </c>
      <c r="C98" s="23" t="s">
        <v>131</v>
      </c>
      <c r="D98" s="22" t="s">
        <v>335</v>
      </c>
      <c r="E98" s="42" t="s">
        <v>40</v>
      </c>
      <c r="F98" s="23" t="s">
        <v>41</v>
      </c>
      <c r="G98" s="24">
        <f t="shared" si="5"/>
        <v>5.362</v>
      </c>
      <c r="H98" s="24">
        <v>5.362</v>
      </c>
      <c r="I98" s="24"/>
      <c r="J98" s="24"/>
      <c r="K98" s="24"/>
      <c r="L98" s="39">
        <v>3853</v>
      </c>
      <c r="M98" s="35">
        <v>2681</v>
      </c>
      <c r="N98" s="35"/>
      <c r="O98" s="35">
        <v>2681</v>
      </c>
      <c r="P98" s="52" t="s">
        <v>336</v>
      </c>
      <c r="Q98" s="52"/>
      <c r="R98" s="53"/>
      <c r="S98" s="46"/>
      <c r="T98" s="46"/>
    </row>
    <row r="99" spans="1:20" s="4" customFormat="1" ht="34.5" customHeight="1">
      <c r="A99" s="21">
        <v>93</v>
      </c>
      <c r="B99" s="23" t="s">
        <v>130</v>
      </c>
      <c r="C99" s="23" t="s">
        <v>337</v>
      </c>
      <c r="D99" s="22" t="s">
        <v>338</v>
      </c>
      <c r="E99" s="42" t="s">
        <v>40</v>
      </c>
      <c r="F99" s="23" t="s">
        <v>41</v>
      </c>
      <c r="G99" s="24">
        <f t="shared" si="5"/>
        <v>11.173</v>
      </c>
      <c r="H99" s="24">
        <v>11.173</v>
      </c>
      <c r="I99" s="24"/>
      <c r="J99" s="24"/>
      <c r="K99" s="24"/>
      <c r="L99" s="39">
        <v>5962</v>
      </c>
      <c r="M99" s="35">
        <v>5366</v>
      </c>
      <c r="N99" s="35"/>
      <c r="O99" s="35">
        <v>3366</v>
      </c>
      <c r="P99" s="52" t="s">
        <v>339</v>
      </c>
      <c r="Q99" s="48" t="s">
        <v>340</v>
      </c>
      <c r="R99" s="53"/>
      <c r="S99" s="46"/>
      <c r="T99" s="46"/>
    </row>
    <row r="100" spans="1:20" s="4" customFormat="1" ht="34.5" customHeight="1">
      <c r="A100" s="21">
        <v>94</v>
      </c>
      <c r="B100" s="23" t="s">
        <v>130</v>
      </c>
      <c r="C100" s="23" t="s">
        <v>135</v>
      </c>
      <c r="D100" s="22" t="s">
        <v>341</v>
      </c>
      <c r="E100" s="42" t="s">
        <v>40</v>
      </c>
      <c r="F100" s="23" t="s">
        <v>41</v>
      </c>
      <c r="G100" s="24">
        <f t="shared" si="5"/>
        <v>8.25</v>
      </c>
      <c r="H100" s="24">
        <v>8.25</v>
      </c>
      <c r="I100" s="24"/>
      <c r="J100" s="24"/>
      <c r="K100" s="24"/>
      <c r="L100" s="39">
        <v>5450</v>
      </c>
      <c r="M100" s="35">
        <v>4125</v>
      </c>
      <c r="N100" s="35"/>
      <c r="O100" s="35">
        <v>2125</v>
      </c>
      <c r="P100" s="52" t="s">
        <v>342</v>
      </c>
      <c r="Q100" s="52"/>
      <c r="R100" s="53"/>
      <c r="S100" s="46"/>
      <c r="T100" s="46"/>
    </row>
    <row r="101" spans="1:20" s="4" customFormat="1" ht="34.5" customHeight="1">
      <c r="A101" s="21">
        <v>95</v>
      </c>
      <c r="B101" s="23" t="s">
        <v>130</v>
      </c>
      <c r="C101" s="23" t="s">
        <v>135</v>
      </c>
      <c r="D101" s="22" t="s">
        <v>343</v>
      </c>
      <c r="E101" s="42" t="s">
        <v>40</v>
      </c>
      <c r="F101" s="23" t="s">
        <v>41</v>
      </c>
      <c r="G101" s="24">
        <f t="shared" si="5"/>
        <v>5.136</v>
      </c>
      <c r="H101" s="24"/>
      <c r="I101" s="24">
        <v>5.136</v>
      </c>
      <c r="J101" s="24"/>
      <c r="K101" s="24"/>
      <c r="L101" s="39">
        <v>1797</v>
      </c>
      <c r="M101" s="35">
        <v>1284</v>
      </c>
      <c r="N101" s="35"/>
      <c r="O101" s="35">
        <v>1284</v>
      </c>
      <c r="P101" s="52" t="s">
        <v>342</v>
      </c>
      <c r="Q101" s="48" t="s">
        <v>344</v>
      </c>
      <c r="R101" s="53"/>
      <c r="S101" s="46"/>
      <c r="T101" s="46"/>
    </row>
    <row r="102" spans="1:20" s="4" customFormat="1" ht="34.5" customHeight="1">
      <c r="A102" s="21">
        <v>96</v>
      </c>
      <c r="B102" s="23" t="s">
        <v>130</v>
      </c>
      <c r="C102" s="23" t="s">
        <v>169</v>
      </c>
      <c r="D102" s="22" t="s">
        <v>345</v>
      </c>
      <c r="E102" s="42" t="s">
        <v>25</v>
      </c>
      <c r="F102" s="23" t="s">
        <v>41</v>
      </c>
      <c r="G102" s="24">
        <f t="shared" si="5"/>
        <v>24.519</v>
      </c>
      <c r="H102" s="24"/>
      <c r="I102" s="24">
        <v>10.754</v>
      </c>
      <c r="J102" s="24">
        <v>13.765</v>
      </c>
      <c r="K102" s="24"/>
      <c r="L102" s="39">
        <v>6806</v>
      </c>
      <c r="M102" s="35">
        <v>4147</v>
      </c>
      <c r="N102" s="35"/>
      <c r="O102" s="35">
        <v>2147</v>
      </c>
      <c r="P102" s="52" t="s">
        <v>346</v>
      </c>
      <c r="Q102" s="52" t="s">
        <v>347</v>
      </c>
      <c r="R102" s="53"/>
      <c r="S102" s="46"/>
      <c r="T102" s="46"/>
    </row>
    <row r="103" spans="1:20" s="4" customFormat="1" ht="34.5" customHeight="1">
      <c r="A103" s="21">
        <v>97</v>
      </c>
      <c r="B103" s="23" t="s">
        <v>130</v>
      </c>
      <c r="C103" s="23" t="s">
        <v>143</v>
      </c>
      <c r="D103" s="22" t="s">
        <v>348</v>
      </c>
      <c r="E103" s="42" t="s">
        <v>25</v>
      </c>
      <c r="F103" s="23" t="s">
        <v>41</v>
      </c>
      <c r="G103" s="24">
        <f t="shared" si="5"/>
        <v>19.026</v>
      </c>
      <c r="H103" s="24"/>
      <c r="I103" s="24">
        <v>19.026</v>
      </c>
      <c r="J103" s="24"/>
      <c r="K103" s="24"/>
      <c r="L103" s="39">
        <v>3847</v>
      </c>
      <c r="M103" s="35">
        <v>3462</v>
      </c>
      <c r="N103" s="35"/>
      <c r="O103" s="35">
        <v>2462</v>
      </c>
      <c r="P103" s="52" t="s">
        <v>349</v>
      </c>
      <c r="Q103" s="52" t="s">
        <v>350</v>
      </c>
      <c r="R103" s="53"/>
      <c r="S103" s="46"/>
      <c r="T103" s="46"/>
    </row>
    <row r="104" spans="1:20" s="4" customFormat="1" ht="34.5" customHeight="1">
      <c r="A104" s="21">
        <v>98</v>
      </c>
      <c r="B104" s="23" t="s">
        <v>130</v>
      </c>
      <c r="C104" s="23" t="s">
        <v>135</v>
      </c>
      <c r="D104" s="22" t="s">
        <v>351</v>
      </c>
      <c r="E104" s="42" t="s">
        <v>25</v>
      </c>
      <c r="F104" s="23" t="s">
        <v>41</v>
      </c>
      <c r="G104" s="24">
        <f t="shared" si="5"/>
        <v>11.133</v>
      </c>
      <c r="H104" s="24"/>
      <c r="I104" s="24"/>
      <c r="J104" s="24">
        <v>11.133</v>
      </c>
      <c r="K104" s="24"/>
      <c r="L104" s="39">
        <v>2519</v>
      </c>
      <c r="M104" s="35">
        <v>1614</v>
      </c>
      <c r="N104" s="35"/>
      <c r="O104" s="35">
        <v>1614</v>
      </c>
      <c r="P104" s="52" t="s">
        <v>352</v>
      </c>
      <c r="Q104" s="48" t="s">
        <v>353</v>
      </c>
      <c r="R104" s="53"/>
      <c r="S104" s="46"/>
      <c r="T104" s="46"/>
    </row>
    <row r="105" spans="1:20" s="4" customFormat="1" ht="34.5" customHeight="1">
      <c r="A105" s="21">
        <v>99</v>
      </c>
      <c r="B105" s="23" t="s">
        <v>130</v>
      </c>
      <c r="C105" s="23" t="s">
        <v>147</v>
      </c>
      <c r="D105" s="22" t="s">
        <v>354</v>
      </c>
      <c r="E105" s="42" t="s">
        <v>25</v>
      </c>
      <c r="F105" s="23" t="s">
        <v>41</v>
      </c>
      <c r="G105" s="24">
        <f t="shared" si="5"/>
        <v>10.9</v>
      </c>
      <c r="H105" s="24"/>
      <c r="I105" s="24">
        <v>10.9</v>
      </c>
      <c r="J105" s="24"/>
      <c r="K105" s="24"/>
      <c r="L105" s="39">
        <v>2515</v>
      </c>
      <c r="M105" s="35">
        <v>2180</v>
      </c>
      <c r="N105" s="35"/>
      <c r="O105" s="35">
        <v>2180</v>
      </c>
      <c r="P105" s="52" t="s">
        <v>355</v>
      </c>
      <c r="Q105" s="52"/>
      <c r="R105" s="53"/>
      <c r="S105" s="46"/>
      <c r="T105" s="46"/>
    </row>
    <row r="106" spans="1:20" s="4" customFormat="1" ht="34.5" customHeight="1">
      <c r="A106" s="21">
        <v>100</v>
      </c>
      <c r="B106" s="23" t="s">
        <v>130</v>
      </c>
      <c r="C106" s="23" t="s">
        <v>147</v>
      </c>
      <c r="D106" s="22" t="s">
        <v>356</v>
      </c>
      <c r="E106" s="42" t="s">
        <v>25</v>
      </c>
      <c r="F106" s="23" t="s">
        <v>41</v>
      </c>
      <c r="G106" s="24">
        <f t="shared" si="5"/>
        <v>15.248</v>
      </c>
      <c r="H106" s="24"/>
      <c r="I106" s="24">
        <v>15.248</v>
      </c>
      <c r="J106" s="24"/>
      <c r="K106" s="24"/>
      <c r="L106" s="39">
        <v>3126</v>
      </c>
      <c r="M106" s="35">
        <v>2813</v>
      </c>
      <c r="N106" s="35"/>
      <c r="O106" s="35">
        <v>2813</v>
      </c>
      <c r="P106" s="52" t="s">
        <v>357</v>
      </c>
      <c r="Q106" s="48" t="s">
        <v>358</v>
      </c>
      <c r="R106" s="53"/>
      <c r="S106" s="46"/>
      <c r="T106" s="46"/>
    </row>
    <row r="107" spans="1:20" s="4" customFormat="1" ht="34.5" customHeight="1">
      <c r="A107" s="21">
        <v>101</v>
      </c>
      <c r="B107" s="23" t="s">
        <v>130</v>
      </c>
      <c r="C107" s="23" t="s">
        <v>143</v>
      </c>
      <c r="D107" s="22" t="s">
        <v>359</v>
      </c>
      <c r="E107" s="42" t="s">
        <v>25</v>
      </c>
      <c r="F107" s="23" t="s">
        <v>41</v>
      </c>
      <c r="G107" s="24">
        <f t="shared" si="5"/>
        <v>9.169</v>
      </c>
      <c r="H107" s="24"/>
      <c r="I107" s="24">
        <v>6.277</v>
      </c>
      <c r="J107" s="24">
        <v>2.892</v>
      </c>
      <c r="K107" s="24"/>
      <c r="L107" s="39">
        <v>2023</v>
      </c>
      <c r="M107" s="35">
        <v>1675</v>
      </c>
      <c r="N107" s="35"/>
      <c r="O107" s="35">
        <v>1675</v>
      </c>
      <c r="P107" s="52" t="s">
        <v>360</v>
      </c>
      <c r="Q107" s="52" t="s">
        <v>361</v>
      </c>
      <c r="R107" s="53"/>
      <c r="S107" s="46"/>
      <c r="T107" s="46"/>
    </row>
    <row r="108" spans="1:20" s="4" customFormat="1" ht="34.5" customHeight="1">
      <c r="A108" s="21">
        <v>102</v>
      </c>
      <c r="B108" s="23" t="s">
        <v>130</v>
      </c>
      <c r="C108" s="23" t="s">
        <v>337</v>
      </c>
      <c r="D108" s="22" t="s">
        <v>362</v>
      </c>
      <c r="E108" s="42" t="s">
        <v>25</v>
      </c>
      <c r="F108" s="23" t="s">
        <v>41</v>
      </c>
      <c r="G108" s="24">
        <f t="shared" si="5"/>
        <v>8.72</v>
      </c>
      <c r="H108" s="24"/>
      <c r="I108" s="24"/>
      <c r="J108" s="24">
        <v>8.72</v>
      </c>
      <c r="K108" s="24"/>
      <c r="L108" s="39">
        <v>1842</v>
      </c>
      <c r="M108" s="35">
        <v>1264</v>
      </c>
      <c r="N108" s="35"/>
      <c r="O108" s="35">
        <v>1264</v>
      </c>
      <c r="P108" s="52" t="s">
        <v>363</v>
      </c>
      <c r="Q108" s="52" t="s">
        <v>364</v>
      </c>
      <c r="R108" s="53"/>
      <c r="S108" s="46"/>
      <c r="T108" s="46"/>
    </row>
    <row r="109" spans="1:20" s="4" customFormat="1" ht="34.5" customHeight="1">
      <c r="A109" s="21">
        <v>103</v>
      </c>
      <c r="B109" s="23" t="s">
        <v>130</v>
      </c>
      <c r="C109" s="23" t="s">
        <v>169</v>
      </c>
      <c r="D109" s="22" t="s">
        <v>365</v>
      </c>
      <c r="E109" s="42" t="s">
        <v>25</v>
      </c>
      <c r="F109" s="23" t="s">
        <v>41</v>
      </c>
      <c r="G109" s="24">
        <f t="shared" si="5"/>
        <v>12.661</v>
      </c>
      <c r="H109" s="24"/>
      <c r="I109" s="24"/>
      <c r="J109" s="24"/>
      <c r="K109" s="24">
        <v>12.661</v>
      </c>
      <c r="L109" s="39">
        <v>2902</v>
      </c>
      <c r="M109" s="35">
        <v>760</v>
      </c>
      <c r="N109" s="35"/>
      <c r="O109" s="35">
        <v>760</v>
      </c>
      <c r="P109" s="52" t="s">
        <v>366</v>
      </c>
      <c r="Q109" s="52"/>
      <c r="R109" s="53"/>
      <c r="S109" s="46"/>
      <c r="T109" s="46"/>
    </row>
    <row r="110" spans="1:20" s="4" customFormat="1" ht="34.5" customHeight="1">
      <c r="A110" s="21">
        <v>104</v>
      </c>
      <c r="B110" s="23" t="s">
        <v>130</v>
      </c>
      <c r="C110" s="23" t="s">
        <v>131</v>
      </c>
      <c r="D110" s="22" t="s">
        <v>367</v>
      </c>
      <c r="E110" s="42" t="s">
        <v>25</v>
      </c>
      <c r="F110" s="23" t="s">
        <v>41</v>
      </c>
      <c r="G110" s="24">
        <f t="shared" si="5"/>
        <v>6.064</v>
      </c>
      <c r="H110" s="24"/>
      <c r="I110" s="24">
        <v>6.064</v>
      </c>
      <c r="J110" s="24"/>
      <c r="K110" s="24"/>
      <c r="L110" s="39">
        <v>1690</v>
      </c>
      <c r="M110" s="35">
        <v>1213</v>
      </c>
      <c r="N110" s="35"/>
      <c r="O110" s="35">
        <v>1213</v>
      </c>
      <c r="P110" s="52" t="s">
        <v>368</v>
      </c>
      <c r="Q110" s="52" t="s">
        <v>369</v>
      </c>
      <c r="R110" s="53"/>
      <c r="S110" s="46"/>
      <c r="T110" s="46"/>
    </row>
    <row r="111" spans="1:20" s="4" customFormat="1" ht="34.5" customHeight="1">
      <c r="A111" s="21">
        <v>105</v>
      </c>
      <c r="B111" s="23" t="s">
        <v>130</v>
      </c>
      <c r="C111" s="23" t="s">
        <v>143</v>
      </c>
      <c r="D111" s="22" t="s">
        <v>370</v>
      </c>
      <c r="E111" s="42" t="s">
        <v>40</v>
      </c>
      <c r="F111" s="23" t="s">
        <v>41</v>
      </c>
      <c r="G111" s="24">
        <f t="shared" si="5"/>
        <v>8.4</v>
      </c>
      <c r="H111" s="24">
        <v>2.797</v>
      </c>
      <c r="I111" s="24">
        <v>5.603</v>
      </c>
      <c r="J111" s="24"/>
      <c r="K111" s="24"/>
      <c r="L111" s="39">
        <v>3822</v>
      </c>
      <c r="M111" s="35">
        <v>2799</v>
      </c>
      <c r="N111" s="35"/>
      <c r="O111" s="35">
        <v>2799</v>
      </c>
      <c r="P111" s="52" t="s">
        <v>371</v>
      </c>
      <c r="Q111" s="48" t="s">
        <v>372</v>
      </c>
      <c r="R111" s="53"/>
      <c r="S111" s="46"/>
      <c r="T111" s="46"/>
    </row>
    <row r="112" spans="1:20" s="4" customFormat="1" ht="34.5" customHeight="1">
      <c r="A112" s="21">
        <v>106</v>
      </c>
      <c r="B112" s="23" t="s">
        <v>130</v>
      </c>
      <c r="C112" s="23" t="s">
        <v>143</v>
      </c>
      <c r="D112" s="22" t="s">
        <v>373</v>
      </c>
      <c r="E112" s="42" t="s">
        <v>25</v>
      </c>
      <c r="F112" s="23" t="s">
        <v>41</v>
      </c>
      <c r="G112" s="24">
        <f t="shared" si="5"/>
        <v>24.627000000000002</v>
      </c>
      <c r="H112" s="24"/>
      <c r="I112" s="24">
        <v>8.62</v>
      </c>
      <c r="J112" s="24">
        <v>16.007</v>
      </c>
      <c r="K112" s="24"/>
      <c r="L112" s="39">
        <v>4439</v>
      </c>
      <c r="M112" s="35">
        <v>3995</v>
      </c>
      <c r="N112" s="35"/>
      <c r="O112" s="35">
        <v>2495</v>
      </c>
      <c r="P112" s="52" t="s">
        <v>374</v>
      </c>
      <c r="Q112" s="48" t="s">
        <v>375</v>
      </c>
      <c r="R112" s="53"/>
      <c r="S112" s="46"/>
      <c r="T112" s="46"/>
    </row>
    <row r="113" spans="1:20" s="4" customFormat="1" ht="34.5" customHeight="1">
      <c r="A113" s="21">
        <v>107</v>
      </c>
      <c r="B113" s="23" t="s">
        <v>130</v>
      </c>
      <c r="C113" s="23" t="s">
        <v>143</v>
      </c>
      <c r="D113" s="22" t="s">
        <v>376</v>
      </c>
      <c r="E113" s="42" t="s">
        <v>25</v>
      </c>
      <c r="F113" s="23" t="s">
        <v>41</v>
      </c>
      <c r="G113" s="24">
        <f t="shared" si="5"/>
        <v>17.256</v>
      </c>
      <c r="H113" s="24"/>
      <c r="I113" s="24">
        <v>17.256</v>
      </c>
      <c r="J113" s="24"/>
      <c r="K113" s="24"/>
      <c r="L113" s="39">
        <v>4468</v>
      </c>
      <c r="M113" s="35">
        <v>3451</v>
      </c>
      <c r="N113" s="35"/>
      <c r="O113" s="35">
        <v>2451</v>
      </c>
      <c r="P113" s="52" t="s">
        <v>377</v>
      </c>
      <c r="Q113" s="48" t="s">
        <v>378</v>
      </c>
      <c r="R113" s="35"/>
      <c r="S113" s="46"/>
      <c r="T113" s="46"/>
    </row>
    <row r="114" spans="1:20" s="4" customFormat="1" ht="34.5" customHeight="1">
      <c r="A114" s="21">
        <v>108</v>
      </c>
      <c r="B114" s="23" t="s">
        <v>130</v>
      </c>
      <c r="C114" s="23" t="s">
        <v>147</v>
      </c>
      <c r="D114" s="22" t="s">
        <v>379</v>
      </c>
      <c r="E114" s="42" t="s">
        <v>25</v>
      </c>
      <c r="F114" s="23" t="s">
        <v>41</v>
      </c>
      <c r="G114" s="24">
        <f t="shared" si="5"/>
        <v>5.071</v>
      </c>
      <c r="H114" s="24">
        <v>5.071</v>
      </c>
      <c r="I114" s="24"/>
      <c r="J114" s="24"/>
      <c r="K114" s="24"/>
      <c r="L114" s="39">
        <v>3605</v>
      </c>
      <c r="M114" s="35">
        <v>2130</v>
      </c>
      <c r="N114" s="35"/>
      <c r="O114" s="35">
        <v>2130</v>
      </c>
      <c r="P114" s="52" t="s">
        <v>380</v>
      </c>
      <c r="Q114" s="42"/>
      <c r="R114" s="35"/>
      <c r="S114" s="46"/>
      <c r="T114" s="46"/>
    </row>
    <row r="115" spans="1:20" s="4" customFormat="1" ht="34.5" customHeight="1">
      <c r="A115" s="21">
        <v>109</v>
      </c>
      <c r="B115" s="23" t="s">
        <v>130</v>
      </c>
      <c r="C115" s="23" t="s">
        <v>139</v>
      </c>
      <c r="D115" s="22" t="s">
        <v>381</v>
      </c>
      <c r="E115" s="42" t="s">
        <v>40</v>
      </c>
      <c r="F115" s="23" t="s">
        <v>41</v>
      </c>
      <c r="G115" s="24">
        <f t="shared" si="5"/>
        <v>20.06</v>
      </c>
      <c r="H115" s="24"/>
      <c r="I115" s="24">
        <v>20.06</v>
      </c>
      <c r="J115" s="24"/>
      <c r="K115" s="24"/>
      <c r="L115" s="39">
        <v>8576</v>
      </c>
      <c r="M115" s="35">
        <v>5015</v>
      </c>
      <c r="N115" s="35"/>
      <c r="O115" s="35">
        <v>2000</v>
      </c>
      <c r="P115" s="52" t="s">
        <v>382</v>
      </c>
      <c r="Q115" s="42"/>
      <c r="R115" s="35"/>
      <c r="S115" s="46"/>
      <c r="T115" s="46"/>
    </row>
    <row r="116" spans="1:20" s="4" customFormat="1" ht="34.5" customHeight="1">
      <c r="A116" s="21">
        <v>110</v>
      </c>
      <c r="B116" s="23" t="s">
        <v>130</v>
      </c>
      <c r="C116" s="23" t="s">
        <v>147</v>
      </c>
      <c r="D116" s="22" t="s">
        <v>383</v>
      </c>
      <c r="E116" s="42" t="s">
        <v>25</v>
      </c>
      <c r="F116" s="23" t="s">
        <v>41</v>
      </c>
      <c r="G116" s="24">
        <f t="shared" si="5"/>
        <v>20.359</v>
      </c>
      <c r="H116" s="24"/>
      <c r="I116" s="24"/>
      <c r="J116" s="24">
        <v>20.359</v>
      </c>
      <c r="K116" s="24"/>
      <c r="L116" s="39">
        <v>5888</v>
      </c>
      <c r="M116" s="35">
        <f>J116*145</f>
        <v>2952.0550000000003</v>
      </c>
      <c r="N116" s="35"/>
      <c r="O116" s="35">
        <v>800</v>
      </c>
      <c r="P116" s="52" t="s">
        <v>384</v>
      </c>
      <c r="Q116" s="42"/>
      <c r="R116" s="35"/>
      <c r="S116" s="46"/>
      <c r="T116" s="46"/>
    </row>
    <row r="117" spans="1:20" s="4" customFormat="1" ht="34.5" customHeight="1">
      <c r="A117" s="21">
        <v>111</v>
      </c>
      <c r="B117" s="23" t="s">
        <v>130</v>
      </c>
      <c r="C117" s="23" t="s">
        <v>139</v>
      </c>
      <c r="D117" s="22" t="s">
        <v>385</v>
      </c>
      <c r="E117" s="42" t="s">
        <v>25</v>
      </c>
      <c r="F117" s="23" t="s">
        <v>41</v>
      </c>
      <c r="G117" s="24">
        <f t="shared" si="5"/>
        <v>13.812000000000001</v>
      </c>
      <c r="H117" s="24"/>
      <c r="I117" s="24">
        <v>10.297</v>
      </c>
      <c r="J117" s="24">
        <v>3.515</v>
      </c>
      <c r="K117" s="24"/>
      <c r="L117" s="39">
        <v>3494</v>
      </c>
      <c r="M117" s="35">
        <v>2569</v>
      </c>
      <c r="N117" s="35"/>
      <c r="O117" s="35">
        <v>2069</v>
      </c>
      <c r="P117" s="52" t="s">
        <v>386</v>
      </c>
      <c r="Q117" s="42"/>
      <c r="R117" s="35"/>
      <c r="S117" s="46"/>
      <c r="T117" s="46"/>
    </row>
    <row r="118" spans="1:20" s="4" customFormat="1" ht="34.5" customHeight="1">
      <c r="A118" s="21">
        <v>112</v>
      </c>
      <c r="B118" s="23" t="s">
        <v>130</v>
      </c>
      <c r="C118" s="23" t="s">
        <v>139</v>
      </c>
      <c r="D118" s="22" t="s">
        <v>387</v>
      </c>
      <c r="E118" s="42" t="s">
        <v>25</v>
      </c>
      <c r="F118" s="23" t="s">
        <v>41</v>
      </c>
      <c r="G118" s="24">
        <f t="shared" si="5"/>
        <v>19.707</v>
      </c>
      <c r="H118" s="24"/>
      <c r="I118" s="24"/>
      <c r="J118" s="24">
        <v>19.707</v>
      </c>
      <c r="K118" s="24"/>
      <c r="L118" s="39">
        <v>4030</v>
      </c>
      <c r="M118" s="35">
        <v>2858</v>
      </c>
      <c r="N118" s="35"/>
      <c r="O118" s="35">
        <v>1801</v>
      </c>
      <c r="P118" s="52" t="s">
        <v>388</v>
      </c>
      <c r="Q118" s="42"/>
      <c r="R118" s="35"/>
      <c r="S118" s="46"/>
      <c r="T118" s="46"/>
    </row>
    <row r="119" spans="1:20" s="4" customFormat="1" ht="34.5" customHeight="1">
      <c r="A119" s="21">
        <v>113</v>
      </c>
      <c r="B119" s="23" t="s">
        <v>130</v>
      </c>
      <c r="C119" s="23" t="s">
        <v>139</v>
      </c>
      <c r="D119" s="22" t="s">
        <v>389</v>
      </c>
      <c r="E119" s="42" t="s">
        <v>25</v>
      </c>
      <c r="F119" s="23" t="s">
        <v>41</v>
      </c>
      <c r="G119" s="24">
        <f t="shared" si="5"/>
        <v>13.1</v>
      </c>
      <c r="H119" s="24"/>
      <c r="I119" s="24">
        <v>13.1</v>
      </c>
      <c r="J119" s="24"/>
      <c r="K119" s="24"/>
      <c r="L119" s="39">
        <v>3338</v>
      </c>
      <c r="M119" s="35">
        <v>2620</v>
      </c>
      <c r="N119" s="35"/>
      <c r="O119" s="35">
        <v>2620</v>
      </c>
      <c r="P119" s="52" t="s">
        <v>390</v>
      </c>
      <c r="Q119" s="42"/>
      <c r="R119" s="35"/>
      <c r="S119" s="46"/>
      <c r="T119" s="46"/>
    </row>
    <row r="120" spans="1:20" s="4" customFormat="1" ht="34.5" customHeight="1">
      <c r="A120" s="21">
        <v>114</v>
      </c>
      <c r="B120" s="23" t="s">
        <v>391</v>
      </c>
      <c r="C120" s="23" t="s">
        <v>392</v>
      </c>
      <c r="D120" s="22" t="s">
        <v>393</v>
      </c>
      <c r="E120" s="42" t="s">
        <v>40</v>
      </c>
      <c r="F120" s="23" t="s">
        <v>41</v>
      </c>
      <c r="G120" s="24">
        <f t="shared" si="5"/>
        <v>7.3</v>
      </c>
      <c r="H120" s="24">
        <v>7.3</v>
      </c>
      <c r="I120" s="24"/>
      <c r="J120" s="24"/>
      <c r="K120" s="24"/>
      <c r="L120" s="39">
        <v>7570</v>
      </c>
      <c r="M120" s="35">
        <v>3650</v>
      </c>
      <c r="N120" s="35"/>
      <c r="O120" s="35">
        <v>3650</v>
      </c>
      <c r="P120" s="52" t="s">
        <v>394</v>
      </c>
      <c r="Q120" s="52"/>
      <c r="R120" s="53"/>
      <c r="S120" s="46"/>
      <c r="T120" s="46"/>
    </row>
    <row r="121" spans="1:20" s="4" customFormat="1" ht="34.5" customHeight="1">
      <c r="A121" s="21">
        <v>115</v>
      </c>
      <c r="B121" s="23" t="s">
        <v>391</v>
      </c>
      <c r="C121" s="23" t="s">
        <v>395</v>
      </c>
      <c r="D121" s="22" t="s">
        <v>396</v>
      </c>
      <c r="E121" s="42" t="s">
        <v>25</v>
      </c>
      <c r="F121" s="23" t="s">
        <v>41</v>
      </c>
      <c r="G121" s="24">
        <f t="shared" si="5"/>
        <v>8.841000000000001</v>
      </c>
      <c r="H121" s="24"/>
      <c r="I121" s="24">
        <v>5.471</v>
      </c>
      <c r="J121" s="24">
        <v>3.37</v>
      </c>
      <c r="K121" s="24"/>
      <c r="L121" s="39">
        <v>4825</v>
      </c>
      <c r="M121" s="35">
        <v>1583</v>
      </c>
      <c r="N121" s="35"/>
      <c r="O121" s="35">
        <v>1583</v>
      </c>
      <c r="P121" s="52" t="s">
        <v>397</v>
      </c>
      <c r="Q121" s="52"/>
      <c r="R121" s="53"/>
      <c r="S121" s="46"/>
      <c r="T121" s="46"/>
    </row>
    <row r="122" spans="1:20" s="4" customFormat="1" ht="34.5" customHeight="1">
      <c r="A122" s="21">
        <v>116</v>
      </c>
      <c r="B122" s="23" t="s">
        <v>391</v>
      </c>
      <c r="C122" s="23" t="s">
        <v>398</v>
      </c>
      <c r="D122" s="22" t="s">
        <v>399</v>
      </c>
      <c r="E122" s="42" t="s">
        <v>25</v>
      </c>
      <c r="F122" s="23" t="s">
        <v>41</v>
      </c>
      <c r="G122" s="24">
        <f t="shared" si="5"/>
        <v>6.328</v>
      </c>
      <c r="H122" s="24">
        <v>6.328</v>
      </c>
      <c r="I122" s="24"/>
      <c r="J122" s="24"/>
      <c r="K122" s="24"/>
      <c r="L122" s="39">
        <v>14453</v>
      </c>
      <c r="M122" s="35">
        <v>2658</v>
      </c>
      <c r="N122" s="35"/>
      <c r="O122" s="35">
        <v>2658</v>
      </c>
      <c r="P122" s="52" t="s">
        <v>400</v>
      </c>
      <c r="Q122" s="52"/>
      <c r="R122" s="53"/>
      <c r="S122" s="46"/>
      <c r="T122" s="46"/>
    </row>
    <row r="123" spans="1:20" s="4" customFormat="1" ht="34.5" customHeight="1">
      <c r="A123" s="21">
        <v>117</v>
      </c>
      <c r="B123" s="23" t="s">
        <v>391</v>
      </c>
      <c r="C123" s="23" t="s">
        <v>401</v>
      </c>
      <c r="D123" s="22" t="s">
        <v>402</v>
      </c>
      <c r="E123" s="42" t="s">
        <v>25</v>
      </c>
      <c r="F123" s="23" t="s">
        <v>41</v>
      </c>
      <c r="G123" s="24">
        <f t="shared" si="5"/>
        <v>30.23</v>
      </c>
      <c r="H123" s="24">
        <v>30.23</v>
      </c>
      <c r="I123" s="24"/>
      <c r="J123" s="24"/>
      <c r="K123" s="24"/>
      <c r="L123" s="39">
        <v>31144</v>
      </c>
      <c r="M123" s="35">
        <v>12684</v>
      </c>
      <c r="N123" s="35"/>
      <c r="O123" s="35">
        <v>5200</v>
      </c>
      <c r="P123" s="52" t="s">
        <v>403</v>
      </c>
      <c r="Q123" s="52"/>
      <c r="R123" s="54"/>
      <c r="S123" s="46"/>
      <c r="T123" s="46"/>
    </row>
    <row r="124" spans="1:20" s="4" customFormat="1" ht="34.5" customHeight="1">
      <c r="A124" s="21">
        <v>118</v>
      </c>
      <c r="B124" s="23" t="s">
        <v>391</v>
      </c>
      <c r="C124" s="23" t="s">
        <v>404</v>
      </c>
      <c r="D124" s="22" t="s">
        <v>405</v>
      </c>
      <c r="E124" s="42" t="s">
        <v>25</v>
      </c>
      <c r="F124" s="23" t="s">
        <v>41</v>
      </c>
      <c r="G124" s="24">
        <f t="shared" si="5"/>
        <v>10.21</v>
      </c>
      <c r="H124" s="24"/>
      <c r="I124" s="24">
        <v>10.21</v>
      </c>
      <c r="J124" s="24"/>
      <c r="K124" s="24"/>
      <c r="L124" s="39">
        <v>3534</v>
      </c>
      <c r="M124" s="35">
        <v>2042</v>
      </c>
      <c r="N124" s="35"/>
      <c r="O124" s="35">
        <v>2042</v>
      </c>
      <c r="P124" s="52" t="s">
        <v>406</v>
      </c>
      <c r="Q124" s="52"/>
      <c r="R124" s="53"/>
      <c r="S124" s="46"/>
      <c r="T124" s="46"/>
    </row>
    <row r="125" spans="1:20" s="4" customFormat="1" ht="48">
      <c r="A125" s="21">
        <v>119</v>
      </c>
      <c r="B125" s="23" t="s">
        <v>391</v>
      </c>
      <c r="C125" s="23" t="s">
        <v>407</v>
      </c>
      <c r="D125" s="22" t="s">
        <v>408</v>
      </c>
      <c r="E125" s="42" t="s">
        <v>25</v>
      </c>
      <c r="F125" s="23" t="s">
        <v>41</v>
      </c>
      <c r="G125" s="24">
        <f t="shared" si="5"/>
        <v>7.519</v>
      </c>
      <c r="H125" s="24"/>
      <c r="I125" s="24">
        <v>7.519</v>
      </c>
      <c r="J125" s="24"/>
      <c r="K125" s="24"/>
      <c r="L125" s="39">
        <v>21501</v>
      </c>
      <c r="M125" s="35">
        <v>1504</v>
      </c>
      <c r="N125" s="35"/>
      <c r="O125" s="35">
        <v>1504</v>
      </c>
      <c r="P125" s="52" t="s">
        <v>409</v>
      </c>
      <c r="Q125" s="52"/>
      <c r="R125" s="53"/>
      <c r="S125" s="46"/>
      <c r="T125" s="46"/>
    </row>
    <row r="126" spans="1:20" s="4" customFormat="1" ht="34.5" customHeight="1">
      <c r="A126" s="21">
        <v>120</v>
      </c>
      <c r="B126" s="23" t="s">
        <v>206</v>
      </c>
      <c r="C126" s="23" t="s">
        <v>410</v>
      </c>
      <c r="D126" s="22" t="s">
        <v>411</v>
      </c>
      <c r="E126" s="42" t="s">
        <v>40</v>
      </c>
      <c r="F126" s="23" t="s">
        <v>41</v>
      </c>
      <c r="G126" s="24">
        <f t="shared" si="5"/>
        <v>6.117</v>
      </c>
      <c r="H126" s="24"/>
      <c r="I126" s="24">
        <v>6.117</v>
      </c>
      <c r="J126" s="24"/>
      <c r="K126" s="24"/>
      <c r="L126" s="39">
        <v>3549</v>
      </c>
      <c r="M126" s="35">
        <v>1529</v>
      </c>
      <c r="N126" s="35"/>
      <c r="O126" s="35">
        <v>1529</v>
      </c>
      <c r="P126" s="47" t="s">
        <v>412</v>
      </c>
      <c r="Q126" s="47"/>
      <c r="R126" s="53"/>
      <c r="S126" s="46"/>
      <c r="T126" s="46"/>
    </row>
    <row r="127" spans="1:20" s="4" customFormat="1" ht="34.5" customHeight="1">
      <c r="A127" s="21">
        <v>121</v>
      </c>
      <c r="B127" s="23" t="s">
        <v>262</v>
      </c>
      <c r="C127" s="23" t="s">
        <v>413</v>
      </c>
      <c r="D127" s="22" t="s">
        <v>414</v>
      </c>
      <c r="E127" s="42" t="s">
        <v>40</v>
      </c>
      <c r="F127" s="23" t="s">
        <v>26</v>
      </c>
      <c r="G127" s="24">
        <f t="shared" si="5"/>
        <v>54.786</v>
      </c>
      <c r="H127" s="24">
        <v>54.786</v>
      </c>
      <c r="I127" s="24"/>
      <c r="J127" s="24"/>
      <c r="K127" s="24"/>
      <c r="L127" s="39">
        <v>356076</v>
      </c>
      <c r="M127" s="35">
        <v>27393</v>
      </c>
      <c r="N127" s="35"/>
      <c r="O127" s="35">
        <v>1370</v>
      </c>
      <c r="P127" s="36" t="s">
        <v>319</v>
      </c>
      <c r="Q127" s="52"/>
      <c r="R127" s="53"/>
      <c r="S127" s="46"/>
      <c r="T127" s="46"/>
    </row>
    <row r="128" spans="1:20" s="4" customFormat="1" ht="34.5" customHeight="1">
      <c r="A128" s="21">
        <v>122</v>
      </c>
      <c r="B128" s="23" t="s">
        <v>262</v>
      </c>
      <c r="C128" s="23" t="s">
        <v>415</v>
      </c>
      <c r="D128" s="22" t="s">
        <v>416</v>
      </c>
      <c r="E128" s="42" t="s">
        <v>25</v>
      </c>
      <c r="F128" s="23" t="s">
        <v>41</v>
      </c>
      <c r="G128" s="24">
        <f t="shared" si="5"/>
        <v>20.259999999999998</v>
      </c>
      <c r="H128" s="24"/>
      <c r="I128" s="24">
        <v>13.814</v>
      </c>
      <c r="J128" s="24">
        <v>6.446</v>
      </c>
      <c r="K128" s="24"/>
      <c r="L128" s="39">
        <v>7106</v>
      </c>
      <c r="M128" s="35">
        <v>3697</v>
      </c>
      <c r="N128" s="35"/>
      <c r="O128" s="35">
        <v>2000</v>
      </c>
      <c r="P128" s="42" t="s">
        <v>417</v>
      </c>
      <c r="Q128" s="52"/>
      <c r="R128" s="53"/>
      <c r="S128" s="46"/>
      <c r="T128" s="46"/>
    </row>
    <row r="129" spans="1:20" s="4" customFormat="1" ht="34.5" customHeight="1">
      <c r="A129" s="21">
        <v>123</v>
      </c>
      <c r="B129" s="23" t="s">
        <v>262</v>
      </c>
      <c r="C129" s="23" t="s">
        <v>413</v>
      </c>
      <c r="D129" s="22" t="s">
        <v>418</v>
      </c>
      <c r="E129" s="42" t="s">
        <v>25</v>
      </c>
      <c r="F129" s="23" t="s">
        <v>41</v>
      </c>
      <c r="G129" s="24">
        <f t="shared" si="5"/>
        <v>13.92</v>
      </c>
      <c r="H129" s="24"/>
      <c r="I129" s="24">
        <v>13.92</v>
      </c>
      <c r="J129" s="24"/>
      <c r="K129" s="24"/>
      <c r="L129" s="39">
        <v>5872</v>
      </c>
      <c r="M129" s="35">
        <v>2784</v>
      </c>
      <c r="N129" s="35"/>
      <c r="O129" s="35">
        <v>2416</v>
      </c>
      <c r="P129" s="52" t="s">
        <v>419</v>
      </c>
      <c r="Q129" s="52"/>
      <c r="R129" s="53"/>
      <c r="S129" s="46"/>
      <c r="T129" s="46"/>
    </row>
    <row r="130" spans="1:20" s="4" customFormat="1" ht="34.5" customHeight="1">
      <c r="A130" s="21">
        <v>124</v>
      </c>
      <c r="B130" s="23" t="s">
        <v>262</v>
      </c>
      <c r="C130" s="23" t="s">
        <v>413</v>
      </c>
      <c r="D130" s="22" t="s">
        <v>420</v>
      </c>
      <c r="E130" s="42" t="s">
        <v>25</v>
      </c>
      <c r="F130" s="23" t="s">
        <v>41</v>
      </c>
      <c r="G130" s="24">
        <f t="shared" si="5"/>
        <v>15.242</v>
      </c>
      <c r="H130" s="24"/>
      <c r="I130" s="24"/>
      <c r="J130" s="24">
        <v>15.242</v>
      </c>
      <c r="K130" s="24"/>
      <c r="L130" s="39">
        <v>5672</v>
      </c>
      <c r="M130" s="35">
        <v>2210</v>
      </c>
      <c r="N130" s="35"/>
      <c r="O130" s="35">
        <v>2210</v>
      </c>
      <c r="P130" s="52" t="s">
        <v>421</v>
      </c>
      <c r="Q130" s="52"/>
      <c r="R130" s="53"/>
      <c r="S130" s="46"/>
      <c r="T130" s="46"/>
    </row>
    <row r="131" spans="1:20" s="4" customFormat="1" ht="34.5" customHeight="1">
      <c r="A131" s="21">
        <v>125</v>
      </c>
      <c r="B131" s="23" t="s">
        <v>262</v>
      </c>
      <c r="C131" s="23" t="s">
        <v>422</v>
      </c>
      <c r="D131" s="22" t="s">
        <v>423</v>
      </c>
      <c r="E131" s="42" t="s">
        <v>25</v>
      </c>
      <c r="F131" s="23" t="s">
        <v>41</v>
      </c>
      <c r="G131" s="24">
        <f t="shared" si="5"/>
        <v>12.78</v>
      </c>
      <c r="H131" s="24">
        <v>12.78</v>
      </c>
      <c r="I131" s="24"/>
      <c r="J131" s="24"/>
      <c r="K131" s="24"/>
      <c r="L131" s="39">
        <v>15886</v>
      </c>
      <c r="M131" s="35">
        <v>5368</v>
      </c>
      <c r="N131" s="35"/>
      <c r="O131" s="35">
        <v>5368</v>
      </c>
      <c r="P131" s="42" t="s">
        <v>424</v>
      </c>
      <c r="Q131" s="52"/>
      <c r="R131" s="53"/>
      <c r="S131" s="46"/>
      <c r="T131" s="46"/>
    </row>
    <row r="132" spans="1:20" s="4" customFormat="1" ht="34.5" customHeight="1">
      <c r="A132" s="21">
        <v>126</v>
      </c>
      <c r="B132" s="23" t="s">
        <v>269</v>
      </c>
      <c r="C132" s="23" t="s">
        <v>270</v>
      </c>
      <c r="D132" s="22" t="s">
        <v>425</v>
      </c>
      <c r="E132" s="42" t="s">
        <v>40</v>
      </c>
      <c r="F132" s="23" t="s">
        <v>41</v>
      </c>
      <c r="G132" s="24">
        <f aca="true" t="shared" si="6" ref="G132:G139">SUM(H132:K132)</f>
        <v>17</v>
      </c>
      <c r="H132" s="24">
        <v>17</v>
      </c>
      <c r="I132" s="24"/>
      <c r="J132" s="24"/>
      <c r="K132" s="24"/>
      <c r="L132" s="39">
        <v>9620</v>
      </c>
      <c r="M132" s="35">
        <v>8500</v>
      </c>
      <c r="N132" s="35"/>
      <c r="O132" s="35">
        <v>8500</v>
      </c>
      <c r="P132" s="56" t="s">
        <v>426</v>
      </c>
      <c r="Q132" s="42" t="s">
        <v>427</v>
      </c>
      <c r="R132" s="53"/>
      <c r="S132" s="46"/>
      <c r="T132" s="46"/>
    </row>
    <row r="133" spans="1:20" s="4" customFormat="1" ht="34.5" customHeight="1">
      <c r="A133" s="21">
        <v>127</v>
      </c>
      <c r="B133" s="23" t="s">
        <v>269</v>
      </c>
      <c r="C133" s="23" t="s">
        <v>278</v>
      </c>
      <c r="D133" s="22" t="s">
        <v>428</v>
      </c>
      <c r="E133" s="42" t="s">
        <v>40</v>
      </c>
      <c r="F133" s="23" t="s">
        <v>41</v>
      </c>
      <c r="G133" s="24">
        <f t="shared" si="6"/>
        <v>11.719</v>
      </c>
      <c r="H133" s="24"/>
      <c r="I133" s="24">
        <v>11.719</v>
      </c>
      <c r="J133" s="24"/>
      <c r="K133" s="24"/>
      <c r="L133" s="39">
        <v>4348</v>
      </c>
      <c r="M133" s="35">
        <v>2930</v>
      </c>
      <c r="N133" s="35"/>
      <c r="O133" s="35">
        <v>2930</v>
      </c>
      <c r="P133" s="56" t="s">
        <v>429</v>
      </c>
      <c r="Q133" s="52"/>
      <c r="R133" s="53"/>
      <c r="S133" s="46"/>
      <c r="T133" s="46"/>
    </row>
    <row r="134" spans="1:20" s="4" customFormat="1" ht="34.5" customHeight="1">
      <c r="A134" s="21">
        <v>128</v>
      </c>
      <c r="B134" s="23" t="s">
        <v>269</v>
      </c>
      <c r="C134" s="23" t="s">
        <v>430</v>
      </c>
      <c r="D134" s="22" t="s">
        <v>431</v>
      </c>
      <c r="E134" s="42" t="s">
        <v>40</v>
      </c>
      <c r="F134" s="23" t="s">
        <v>41</v>
      </c>
      <c r="G134" s="24">
        <f t="shared" si="6"/>
        <v>8.17</v>
      </c>
      <c r="H134" s="24"/>
      <c r="I134" s="24">
        <v>8.17</v>
      </c>
      <c r="J134" s="24"/>
      <c r="K134" s="24"/>
      <c r="L134" s="39">
        <v>2416</v>
      </c>
      <c r="M134" s="35">
        <v>2043</v>
      </c>
      <c r="N134" s="35"/>
      <c r="O134" s="35">
        <v>2043</v>
      </c>
      <c r="P134" s="56" t="s">
        <v>432</v>
      </c>
      <c r="Q134" s="52"/>
      <c r="R134" s="53"/>
      <c r="S134" s="46"/>
      <c r="T134" s="46"/>
    </row>
    <row r="135" spans="1:20" s="4" customFormat="1" ht="34.5" customHeight="1">
      <c r="A135" s="21">
        <v>129</v>
      </c>
      <c r="B135" s="23" t="s">
        <v>269</v>
      </c>
      <c r="C135" s="23" t="s">
        <v>278</v>
      </c>
      <c r="D135" s="22" t="s">
        <v>433</v>
      </c>
      <c r="E135" s="42" t="s">
        <v>25</v>
      </c>
      <c r="F135" s="23" t="s">
        <v>41</v>
      </c>
      <c r="G135" s="24">
        <f t="shared" si="6"/>
        <v>12.1</v>
      </c>
      <c r="H135" s="24"/>
      <c r="I135" s="24">
        <v>12.1</v>
      </c>
      <c r="J135" s="24"/>
      <c r="K135" s="24"/>
      <c r="L135" s="39">
        <v>4814</v>
      </c>
      <c r="M135" s="35">
        <v>2420</v>
      </c>
      <c r="N135" s="35"/>
      <c r="O135" s="35">
        <v>2420</v>
      </c>
      <c r="P135" s="52" t="s">
        <v>434</v>
      </c>
      <c r="Q135" s="52"/>
      <c r="R135" s="53"/>
      <c r="S135" s="46"/>
      <c r="T135" s="46"/>
    </row>
    <row r="136" spans="1:20" s="4" customFormat="1" ht="34.5" customHeight="1">
      <c r="A136" s="21">
        <v>130</v>
      </c>
      <c r="B136" s="23" t="s">
        <v>269</v>
      </c>
      <c r="C136" s="23" t="s">
        <v>430</v>
      </c>
      <c r="D136" s="22" t="s">
        <v>435</v>
      </c>
      <c r="E136" s="42" t="s">
        <v>25</v>
      </c>
      <c r="F136" s="23" t="s">
        <v>41</v>
      </c>
      <c r="G136" s="24">
        <f t="shared" si="6"/>
        <v>5.274</v>
      </c>
      <c r="H136" s="24"/>
      <c r="I136" s="24">
        <v>5.274</v>
      </c>
      <c r="J136" s="24"/>
      <c r="K136" s="24"/>
      <c r="L136" s="39">
        <v>2318</v>
      </c>
      <c r="M136" s="35">
        <v>1055</v>
      </c>
      <c r="N136" s="35"/>
      <c r="O136" s="35">
        <v>1055</v>
      </c>
      <c r="P136" s="52" t="s">
        <v>436</v>
      </c>
      <c r="Q136" s="52"/>
      <c r="R136" s="53"/>
      <c r="S136" s="46"/>
      <c r="T136" s="46"/>
    </row>
    <row r="137" spans="1:20" s="4" customFormat="1" ht="34.5" customHeight="1">
      <c r="A137" s="21">
        <v>131</v>
      </c>
      <c r="B137" s="23" t="s">
        <v>269</v>
      </c>
      <c r="C137" s="23" t="s">
        <v>274</v>
      </c>
      <c r="D137" s="22" t="s">
        <v>437</v>
      </c>
      <c r="E137" s="42" t="s">
        <v>25</v>
      </c>
      <c r="F137" s="23" t="s">
        <v>41</v>
      </c>
      <c r="G137" s="24">
        <f t="shared" si="6"/>
        <v>8.819</v>
      </c>
      <c r="H137" s="24"/>
      <c r="I137" s="24">
        <v>8.819</v>
      </c>
      <c r="J137" s="24"/>
      <c r="K137" s="24"/>
      <c r="L137" s="39">
        <v>2817</v>
      </c>
      <c r="M137" s="35">
        <v>1764</v>
      </c>
      <c r="N137" s="35"/>
      <c r="O137" s="35">
        <v>1764</v>
      </c>
      <c r="P137" s="52" t="s">
        <v>438</v>
      </c>
      <c r="Q137" s="52"/>
      <c r="R137" s="53"/>
      <c r="S137" s="46"/>
      <c r="T137" s="46"/>
    </row>
    <row r="138" spans="1:20" s="4" customFormat="1" ht="34.5" customHeight="1">
      <c r="A138" s="21">
        <v>132</v>
      </c>
      <c r="B138" s="23" t="s">
        <v>269</v>
      </c>
      <c r="C138" s="23" t="s">
        <v>439</v>
      </c>
      <c r="D138" s="22" t="s">
        <v>440</v>
      </c>
      <c r="E138" s="42" t="s">
        <v>25</v>
      </c>
      <c r="F138" s="23" t="s">
        <v>41</v>
      </c>
      <c r="G138" s="24">
        <f t="shared" si="6"/>
        <v>11</v>
      </c>
      <c r="H138" s="24"/>
      <c r="I138" s="24">
        <v>11</v>
      </c>
      <c r="J138" s="24"/>
      <c r="K138" s="24"/>
      <c r="L138" s="39">
        <v>3365</v>
      </c>
      <c r="M138" s="35">
        <v>880</v>
      </c>
      <c r="N138" s="35"/>
      <c r="O138" s="35">
        <v>880</v>
      </c>
      <c r="P138" s="56" t="s">
        <v>441</v>
      </c>
      <c r="Q138" s="52"/>
      <c r="R138" s="53"/>
      <c r="S138" s="46"/>
      <c r="T138" s="46"/>
    </row>
    <row r="139" spans="1:20" s="4" customFormat="1" ht="37.5" customHeight="1">
      <c r="A139" s="21">
        <v>133</v>
      </c>
      <c r="B139" s="23" t="s">
        <v>269</v>
      </c>
      <c r="C139" s="23" t="s">
        <v>274</v>
      </c>
      <c r="D139" s="22" t="s">
        <v>442</v>
      </c>
      <c r="E139" s="42" t="s">
        <v>25</v>
      </c>
      <c r="F139" s="23" t="s">
        <v>41</v>
      </c>
      <c r="G139" s="24">
        <f t="shared" si="6"/>
        <v>17.267</v>
      </c>
      <c r="H139" s="24"/>
      <c r="I139" s="24"/>
      <c r="J139" s="24">
        <v>17.267</v>
      </c>
      <c r="K139" s="24"/>
      <c r="L139" s="39">
        <v>4005.65</v>
      </c>
      <c r="M139" s="35">
        <v>2504</v>
      </c>
      <c r="N139" s="35"/>
      <c r="O139" s="35">
        <v>2504</v>
      </c>
      <c r="P139" s="56" t="s">
        <v>443</v>
      </c>
      <c r="Q139" s="59" t="s">
        <v>444</v>
      </c>
      <c r="R139" s="35"/>
      <c r="S139" s="46"/>
      <c r="T139" s="46"/>
    </row>
    <row r="140" spans="1:20" s="4" customFormat="1" ht="34.5" customHeight="1">
      <c r="A140" s="21">
        <v>134</v>
      </c>
      <c r="B140" s="23" t="s">
        <v>269</v>
      </c>
      <c r="C140" s="23" t="s">
        <v>439</v>
      </c>
      <c r="D140" s="22" t="s">
        <v>445</v>
      </c>
      <c r="E140" s="42" t="s">
        <v>40</v>
      </c>
      <c r="F140" s="23" t="s">
        <v>41</v>
      </c>
      <c r="G140" s="24">
        <v>5.08</v>
      </c>
      <c r="H140" s="24">
        <v>5.08</v>
      </c>
      <c r="I140" s="24"/>
      <c r="J140" s="24"/>
      <c r="K140" s="24"/>
      <c r="L140" s="39">
        <v>2812</v>
      </c>
      <c r="M140" s="35">
        <v>1016</v>
      </c>
      <c r="N140" s="56"/>
      <c r="O140" s="35">
        <v>1016</v>
      </c>
      <c r="P140" s="56" t="s">
        <v>446</v>
      </c>
      <c r="Q140" s="59"/>
      <c r="R140" s="35"/>
      <c r="S140" s="46"/>
      <c r="T140" s="46"/>
    </row>
    <row r="141" spans="1:20" s="4" customFormat="1" ht="34.5" customHeight="1">
      <c r="A141" s="21">
        <v>135</v>
      </c>
      <c r="B141" s="23" t="s">
        <v>269</v>
      </c>
      <c r="C141" s="23" t="s">
        <v>447</v>
      </c>
      <c r="D141" s="22" t="s">
        <v>448</v>
      </c>
      <c r="E141" s="42" t="s">
        <v>40</v>
      </c>
      <c r="F141" s="23" t="s">
        <v>41</v>
      </c>
      <c r="G141" s="24">
        <v>5.851</v>
      </c>
      <c r="H141" s="24">
        <v>5.851</v>
      </c>
      <c r="I141" s="24"/>
      <c r="J141" s="24"/>
      <c r="K141" s="24"/>
      <c r="L141" s="39">
        <v>3332</v>
      </c>
      <c r="M141" s="35">
        <v>1170</v>
      </c>
      <c r="N141" s="56"/>
      <c r="O141" s="35">
        <v>1170</v>
      </c>
      <c r="P141" s="56" t="s">
        <v>449</v>
      </c>
      <c r="Q141" s="59"/>
      <c r="R141" s="35"/>
      <c r="S141" s="46"/>
      <c r="T141" s="46"/>
    </row>
    <row r="142" spans="1:20" s="4" customFormat="1" ht="34.5" customHeight="1">
      <c r="A142" s="21">
        <v>136</v>
      </c>
      <c r="B142" s="23" t="s">
        <v>269</v>
      </c>
      <c r="C142" s="23" t="s">
        <v>270</v>
      </c>
      <c r="D142" s="22" t="s">
        <v>450</v>
      </c>
      <c r="E142" s="42" t="s">
        <v>25</v>
      </c>
      <c r="F142" s="23" t="s">
        <v>41</v>
      </c>
      <c r="G142" s="24">
        <f aca="true" t="shared" si="7" ref="G142:G156">SUM(H142:K142)</f>
        <v>32.013</v>
      </c>
      <c r="H142" s="24"/>
      <c r="I142" s="24"/>
      <c r="J142" s="24">
        <v>32.013</v>
      </c>
      <c r="K142" s="24"/>
      <c r="L142" s="39">
        <v>7752</v>
      </c>
      <c r="M142" s="35">
        <v>4642</v>
      </c>
      <c r="N142" s="35"/>
      <c r="O142" s="35">
        <v>3642</v>
      </c>
      <c r="P142" s="56" t="s">
        <v>451</v>
      </c>
      <c r="Q142" s="56"/>
      <c r="R142" s="35"/>
      <c r="S142" s="46"/>
      <c r="T142" s="46"/>
    </row>
    <row r="143" spans="1:20" s="4" customFormat="1" ht="34.5" customHeight="1">
      <c r="A143" s="21">
        <v>137</v>
      </c>
      <c r="B143" s="23" t="s">
        <v>269</v>
      </c>
      <c r="C143" s="23" t="s">
        <v>270</v>
      </c>
      <c r="D143" s="22" t="s">
        <v>452</v>
      </c>
      <c r="E143" s="42" t="s">
        <v>25</v>
      </c>
      <c r="F143" s="23" t="s">
        <v>41</v>
      </c>
      <c r="G143" s="24">
        <f t="shared" si="7"/>
        <v>47.948</v>
      </c>
      <c r="H143" s="24"/>
      <c r="I143" s="24">
        <v>4.418</v>
      </c>
      <c r="J143" s="24">
        <v>43.53</v>
      </c>
      <c r="K143" s="24"/>
      <c r="L143" s="39">
        <v>7983</v>
      </c>
      <c r="M143" s="35">
        <v>7185</v>
      </c>
      <c r="N143" s="35"/>
      <c r="O143" s="35">
        <v>4953</v>
      </c>
      <c r="P143" s="56" t="s">
        <v>453</v>
      </c>
      <c r="Q143" s="42" t="s">
        <v>454</v>
      </c>
      <c r="R143" s="35"/>
      <c r="S143" s="46"/>
      <c r="T143" s="46"/>
    </row>
    <row r="144" spans="1:20" s="4" customFormat="1" ht="34.5" customHeight="1">
      <c r="A144" s="21">
        <v>138</v>
      </c>
      <c r="B144" s="23" t="s">
        <v>55</v>
      </c>
      <c r="C144" s="23" t="s">
        <v>56</v>
      </c>
      <c r="D144" s="22" t="s">
        <v>455</v>
      </c>
      <c r="E144" s="42" t="s">
        <v>40</v>
      </c>
      <c r="F144" s="23" t="s">
        <v>26</v>
      </c>
      <c r="G144" s="24">
        <f t="shared" si="7"/>
        <v>10.635</v>
      </c>
      <c r="H144" s="24">
        <v>10.635</v>
      </c>
      <c r="I144" s="24"/>
      <c r="J144" s="24"/>
      <c r="K144" s="24"/>
      <c r="L144" s="39">
        <v>53175</v>
      </c>
      <c r="M144" s="35">
        <v>5318</v>
      </c>
      <c r="N144" s="35"/>
      <c r="O144" s="35">
        <v>5318</v>
      </c>
      <c r="P144" s="52" t="s">
        <v>456</v>
      </c>
      <c r="Q144" s="52"/>
      <c r="R144" s="53"/>
      <c r="S144" s="46"/>
      <c r="T144" s="46"/>
    </row>
    <row r="145" spans="1:20" s="4" customFormat="1" ht="34.5" customHeight="1">
      <c r="A145" s="21">
        <v>139</v>
      </c>
      <c r="B145" s="23" t="s">
        <v>55</v>
      </c>
      <c r="C145" s="23" t="s">
        <v>457</v>
      </c>
      <c r="D145" s="22" t="s">
        <v>458</v>
      </c>
      <c r="E145" s="42" t="s">
        <v>40</v>
      </c>
      <c r="F145" s="23" t="s">
        <v>41</v>
      </c>
      <c r="G145" s="24">
        <f t="shared" si="7"/>
        <v>9.4</v>
      </c>
      <c r="H145" s="24"/>
      <c r="I145" s="24">
        <v>9.4</v>
      </c>
      <c r="J145" s="24"/>
      <c r="K145" s="24"/>
      <c r="L145" s="39">
        <v>6749</v>
      </c>
      <c r="M145" s="35">
        <v>1316</v>
      </c>
      <c r="N145" s="35"/>
      <c r="O145" s="35">
        <v>1316</v>
      </c>
      <c r="P145" s="36" t="s">
        <v>459</v>
      </c>
      <c r="Q145" s="52"/>
      <c r="R145" s="53"/>
      <c r="S145" s="46"/>
      <c r="T145" s="46"/>
    </row>
    <row r="146" spans="1:20" s="4" customFormat="1" ht="34.5" customHeight="1">
      <c r="A146" s="21">
        <v>140</v>
      </c>
      <c r="B146" s="23" t="s">
        <v>55</v>
      </c>
      <c r="C146" s="23" t="s">
        <v>460</v>
      </c>
      <c r="D146" s="22" t="s">
        <v>461</v>
      </c>
      <c r="E146" s="42" t="s">
        <v>25</v>
      </c>
      <c r="F146" s="23" t="s">
        <v>41</v>
      </c>
      <c r="G146" s="24">
        <f t="shared" si="7"/>
        <v>10.174</v>
      </c>
      <c r="H146" s="24">
        <v>2.717</v>
      </c>
      <c r="I146" s="24">
        <v>7.457</v>
      </c>
      <c r="J146" s="24"/>
      <c r="K146" s="24"/>
      <c r="L146" s="39">
        <v>5086</v>
      </c>
      <c r="M146" s="35">
        <v>2633</v>
      </c>
      <c r="N146" s="35"/>
      <c r="O146" s="35">
        <v>2633</v>
      </c>
      <c r="P146" s="36" t="s">
        <v>462</v>
      </c>
      <c r="Q146" s="52"/>
      <c r="R146" s="53"/>
      <c r="S146" s="46"/>
      <c r="T146" s="46"/>
    </row>
    <row r="147" spans="1:20" s="4" customFormat="1" ht="34.5" customHeight="1">
      <c r="A147" s="21">
        <v>141</v>
      </c>
      <c r="B147" s="23" t="s">
        <v>99</v>
      </c>
      <c r="C147" s="23" t="s">
        <v>100</v>
      </c>
      <c r="D147" s="22" t="s">
        <v>463</v>
      </c>
      <c r="E147" s="42" t="s">
        <v>40</v>
      </c>
      <c r="F147" s="23" t="s">
        <v>26</v>
      </c>
      <c r="G147" s="24">
        <f t="shared" si="7"/>
        <v>19.756</v>
      </c>
      <c r="H147" s="24">
        <v>19.756</v>
      </c>
      <c r="I147" s="24"/>
      <c r="J147" s="24"/>
      <c r="K147" s="24"/>
      <c r="L147" s="35">
        <v>67845</v>
      </c>
      <c r="M147" s="35">
        <v>9878</v>
      </c>
      <c r="N147" s="35"/>
      <c r="O147" s="35">
        <v>2488</v>
      </c>
      <c r="P147" s="36" t="s">
        <v>464</v>
      </c>
      <c r="Q147" s="37"/>
      <c r="R147" s="62"/>
      <c r="S147" s="46"/>
      <c r="T147" s="46"/>
    </row>
    <row r="148" spans="1:20" s="4" customFormat="1" ht="34.5" customHeight="1">
      <c r="A148" s="21">
        <v>142</v>
      </c>
      <c r="B148" s="23" t="s">
        <v>99</v>
      </c>
      <c r="C148" s="23" t="s">
        <v>100</v>
      </c>
      <c r="D148" s="22" t="s">
        <v>465</v>
      </c>
      <c r="E148" s="42" t="s">
        <v>40</v>
      </c>
      <c r="F148" s="23" t="s">
        <v>26</v>
      </c>
      <c r="G148" s="24">
        <f t="shared" si="7"/>
        <v>12.418</v>
      </c>
      <c r="H148" s="24">
        <v>12.418</v>
      </c>
      <c r="I148" s="24"/>
      <c r="J148" s="24"/>
      <c r="K148" s="24"/>
      <c r="L148" s="35">
        <v>33058</v>
      </c>
      <c r="M148" s="35">
        <v>6209</v>
      </c>
      <c r="N148" s="35"/>
      <c r="O148" s="35">
        <v>2621</v>
      </c>
      <c r="P148" s="36" t="s">
        <v>466</v>
      </c>
      <c r="Q148" s="37"/>
      <c r="R148" s="63"/>
      <c r="S148" s="46"/>
      <c r="T148" s="46"/>
    </row>
    <row r="149" spans="1:20" s="4" customFormat="1" ht="34.5" customHeight="1">
      <c r="A149" s="21">
        <v>143</v>
      </c>
      <c r="B149" s="23" t="s">
        <v>99</v>
      </c>
      <c r="C149" s="23" t="s">
        <v>467</v>
      </c>
      <c r="D149" s="22" t="s">
        <v>468</v>
      </c>
      <c r="E149" s="42" t="s">
        <v>25</v>
      </c>
      <c r="F149" s="23" t="s">
        <v>41</v>
      </c>
      <c r="G149" s="24">
        <f t="shared" si="7"/>
        <v>31.345</v>
      </c>
      <c r="H149" s="24"/>
      <c r="I149" s="24">
        <v>8.345</v>
      </c>
      <c r="J149" s="24">
        <v>23</v>
      </c>
      <c r="K149" s="24"/>
      <c r="L149" s="39">
        <v>10850</v>
      </c>
      <c r="M149" s="35">
        <v>5004</v>
      </c>
      <c r="N149" s="35"/>
      <c r="O149" s="35">
        <v>3154</v>
      </c>
      <c r="P149" s="37" t="s">
        <v>469</v>
      </c>
      <c r="Q149" s="37"/>
      <c r="R149" s="53"/>
      <c r="S149" s="46"/>
      <c r="T149" s="46"/>
    </row>
    <row r="150" spans="1:20" s="4" customFormat="1" ht="34.5" customHeight="1">
      <c r="A150" s="21">
        <v>144</v>
      </c>
      <c r="B150" s="23" t="s">
        <v>99</v>
      </c>
      <c r="C150" s="23" t="s">
        <v>126</v>
      </c>
      <c r="D150" s="22" t="s">
        <v>470</v>
      </c>
      <c r="E150" s="42" t="s">
        <v>25</v>
      </c>
      <c r="F150" s="23" t="s">
        <v>41</v>
      </c>
      <c r="G150" s="24">
        <f t="shared" si="7"/>
        <v>6.125</v>
      </c>
      <c r="H150" s="24"/>
      <c r="I150" s="24">
        <v>6.125</v>
      </c>
      <c r="J150" s="24"/>
      <c r="K150" s="24"/>
      <c r="L150" s="39">
        <v>1830</v>
      </c>
      <c r="M150" s="35">
        <v>1225</v>
      </c>
      <c r="N150" s="35"/>
      <c r="O150" s="35">
        <v>1225</v>
      </c>
      <c r="P150" s="37" t="s">
        <v>471</v>
      </c>
      <c r="Q150" s="37" t="s">
        <v>472</v>
      </c>
      <c r="R150" s="59"/>
      <c r="S150" s="46"/>
      <c r="T150" s="46"/>
    </row>
    <row r="151" spans="1:20" s="4" customFormat="1" ht="34.5" customHeight="1">
      <c r="A151" s="21">
        <v>145</v>
      </c>
      <c r="B151" s="23" t="s">
        <v>225</v>
      </c>
      <c r="C151" s="23" t="s">
        <v>473</v>
      </c>
      <c r="D151" s="22" t="s">
        <v>474</v>
      </c>
      <c r="E151" s="42" t="s">
        <v>40</v>
      </c>
      <c r="F151" s="23" t="s">
        <v>26</v>
      </c>
      <c r="G151" s="24">
        <f t="shared" si="7"/>
        <v>24.85</v>
      </c>
      <c r="H151" s="24">
        <v>24.85</v>
      </c>
      <c r="I151" s="24"/>
      <c r="J151" s="24"/>
      <c r="K151" s="24"/>
      <c r="L151" s="39">
        <v>75921</v>
      </c>
      <c r="M151" s="35">
        <f>H151*(1300-800)</f>
        <v>12425</v>
      </c>
      <c r="N151" s="35"/>
      <c r="O151" s="35">
        <v>2485</v>
      </c>
      <c r="P151" s="36" t="s">
        <v>475</v>
      </c>
      <c r="Q151" s="36"/>
      <c r="R151" s="23"/>
      <c r="S151" s="46"/>
      <c r="T151" s="46"/>
    </row>
    <row r="152" spans="1:20" s="4" customFormat="1" ht="34.5" customHeight="1">
      <c r="A152" s="21">
        <v>146</v>
      </c>
      <c r="B152" s="23" t="s">
        <v>225</v>
      </c>
      <c r="C152" s="23" t="s">
        <v>476</v>
      </c>
      <c r="D152" s="22" t="s">
        <v>477</v>
      </c>
      <c r="E152" s="42" t="s">
        <v>40</v>
      </c>
      <c r="F152" s="23" t="s">
        <v>41</v>
      </c>
      <c r="G152" s="24">
        <f t="shared" si="7"/>
        <v>72.5</v>
      </c>
      <c r="H152" s="24">
        <v>72.5</v>
      </c>
      <c r="I152" s="24"/>
      <c r="J152" s="24"/>
      <c r="K152" s="24"/>
      <c r="L152" s="39">
        <v>53101</v>
      </c>
      <c r="M152" s="35">
        <f>H152*500</f>
        <v>36250</v>
      </c>
      <c r="N152" s="35"/>
      <c r="O152" s="35">
        <v>13254</v>
      </c>
      <c r="P152" s="42" t="s">
        <v>478</v>
      </c>
      <c r="Q152" s="64"/>
      <c r="R152" s="59"/>
      <c r="S152" s="46"/>
      <c r="T152" s="46"/>
    </row>
    <row r="153" spans="1:20" s="4" customFormat="1" ht="34.5" customHeight="1">
      <c r="A153" s="21">
        <v>147</v>
      </c>
      <c r="B153" s="23" t="s">
        <v>225</v>
      </c>
      <c r="C153" s="23" t="s">
        <v>226</v>
      </c>
      <c r="D153" s="22" t="s">
        <v>479</v>
      </c>
      <c r="E153" s="42" t="s">
        <v>40</v>
      </c>
      <c r="F153" s="23" t="s">
        <v>41</v>
      </c>
      <c r="G153" s="24">
        <f t="shared" si="7"/>
        <v>11.9</v>
      </c>
      <c r="H153" s="24">
        <v>11.9</v>
      </c>
      <c r="I153" s="24"/>
      <c r="J153" s="24"/>
      <c r="K153" s="24"/>
      <c r="L153" s="39">
        <v>9523.8</v>
      </c>
      <c r="M153" s="35">
        <f>H153*500</f>
        <v>5950</v>
      </c>
      <c r="N153" s="35"/>
      <c r="O153" s="35">
        <v>4990</v>
      </c>
      <c r="P153" s="42" t="s">
        <v>480</v>
      </c>
      <c r="Q153" s="36"/>
      <c r="R153" s="59"/>
      <c r="S153" s="46"/>
      <c r="T153" s="46"/>
    </row>
    <row r="154" spans="1:20" s="4" customFormat="1" ht="34.5" customHeight="1">
      <c r="A154" s="21">
        <v>148</v>
      </c>
      <c r="B154" s="23" t="s">
        <v>225</v>
      </c>
      <c r="C154" s="23" t="s">
        <v>240</v>
      </c>
      <c r="D154" s="22" t="s">
        <v>481</v>
      </c>
      <c r="E154" s="42" t="s">
        <v>40</v>
      </c>
      <c r="F154" s="23" t="s">
        <v>41</v>
      </c>
      <c r="G154" s="24">
        <f t="shared" si="7"/>
        <v>37.2</v>
      </c>
      <c r="H154" s="24">
        <v>37.2</v>
      </c>
      <c r="I154" s="24"/>
      <c r="J154" s="24"/>
      <c r="K154" s="24"/>
      <c r="L154" s="39">
        <v>24320</v>
      </c>
      <c r="M154" s="35">
        <v>18600</v>
      </c>
      <c r="N154" s="35"/>
      <c r="O154" s="35">
        <v>9600</v>
      </c>
      <c r="P154" s="42" t="s">
        <v>482</v>
      </c>
      <c r="Q154" s="36"/>
      <c r="R154" s="59"/>
      <c r="S154" s="46"/>
      <c r="T154" s="46"/>
    </row>
    <row r="155" spans="1:20" s="4" customFormat="1" ht="34.5" customHeight="1">
      <c r="A155" s="21">
        <v>149</v>
      </c>
      <c r="B155" s="23" t="s">
        <v>225</v>
      </c>
      <c r="C155" s="23" t="s">
        <v>483</v>
      </c>
      <c r="D155" s="22" t="s">
        <v>484</v>
      </c>
      <c r="E155" s="42" t="s">
        <v>25</v>
      </c>
      <c r="F155" s="23" t="s">
        <v>26</v>
      </c>
      <c r="G155" s="24">
        <f t="shared" si="7"/>
        <v>12.3</v>
      </c>
      <c r="H155" s="24">
        <v>12.3</v>
      </c>
      <c r="I155" s="24"/>
      <c r="J155" s="24"/>
      <c r="K155" s="24"/>
      <c r="L155" s="39">
        <v>158511</v>
      </c>
      <c r="M155" s="35">
        <v>6421</v>
      </c>
      <c r="N155" s="35"/>
      <c r="O155" s="35">
        <v>4000</v>
      </c>
      <c r="P155" s="36" t="s">
        <v>485</v>
      </c>
      <c r="Q155" s="36" t="s">
        <v>486</v>
      </c>
      <c r="R155" s="23"/>
      <c r="S155" s="46"/>
      <c r="T155" s="46"/>
    </row>
    <row r="156" spans="1:20" s="4" customFormat="1" ht="34.5" customHeight="1">
      <c r="A156" s="21">
        <v>150</v>
      </c>
      <c r="B156" s="23" t="s">
        <v>225</v>
      </c>
      <c r="C156" s="23" t="s">
        <v>483</v>
      </c>
      <c r="D156" s="22" t="s">
        <v>487</v>
      </c>
      <c r="E156" s="42" t="s">
        <v>25</v>
      </c>
      <c r="F156" s="23" t="s">
        <v>26</v>
      </c>
      <c r="G156" s="24">
        <f t="shared" si="7"/>
        <v>23.927</v>
      </c>
      <c r="H156" s="24">
        <v>23.927</v>
      </c>
      <c r="I156" s="24"/>
      <c r="J156" s="24"/>
      <c r="K156" s="24"/>
      <c r="L156" s="39">
        <v>362283</v>
      </c>
      <c r="M156" s="35">
        <v>39509</v>
      </c>
      <c r="N156" s="35"/>
      <c r="O156" s="35">
        <v>10000</v>
      </c>
      <c r="P156" s="36" t="s">
        <v>488</v>
      </c>
      <c r="Q156" s="36" t="s">
        <v>489</v>
      </c>
      <c r="R156" s="23"/>
      <c r="S156" s="46"/>
      <c r="T156" s="46"/>
    </row>
    <row r="157" spans="1:20" s="4" customFormat="1" ht="34.5" customHeight="1">
      <c r="A157" s="21">
        <v>151</v>
      </c>
      <c r="B157" s="23" t="s">
        <v>225</v>
      </c>
      <c r="C157" s="23" t="s">
        <v>240</v>
      </c>
      <c r="D157" s="22" t="s">
        <v>490</v>
      </c>
      <c r="E157" s="42" t="s">
        <v>25</v>
      </c>
      <c r="F157" s="23" t="s">
        <v>41</v>
      </c>
      <c r="G157" s="24">
        <f>SUM(I157:K157)</f>
        <v>20.33</v>
      </c>
      <c r="H157" s="21"/>
      <c r="I157" s="24">
        <v>3.22</v>
      </c>
      <c r="J157" s="24">
        <v>17.11</v>
      </c>
      <c r="K157" s="24"/>
      <c r="L157" s="39">
        <v>6133</v>
      </c>
      <c r="M157" s="35">
        <v>3125</v>
      </c>
      <c r="N157" s="35"/>
      <c r="O157" s="35">
        <v>1000</v>
      </c>
      <c r="P157" s="36" t="s">
        <v>491</v>
      </c>
      <c r="Q157" s="36" t="s">
        <v>243</v>
      </c>
      <c r="R157" s="23"/>
      <c r="S157" s="46"/>
      <c r="T157" s="46"/>
    </row>
    <row r="158" spans="1:20" s="4" customFormat="1" ht="34.5" customHeight="1">
      <c r="A158" s="21">
        <v>152</v>
      </c>
      <c r="B158" s="23" t="s">
        <v>225</v>
      </c>
      <c r="C158" s="23" t="s">
        <v>492</v>
      </c>
      <c r="D158" s="22" t="s">
        <v>493</v>
      </c>
      <c r="E158" s="42" t="s">
        <v>25</v>
      </c>
      <c r="F158" s="23" t="s">
        <v>26</v>
      </c>
      <c r="G158" s="24">
        <f aca="true" t="shared" si="8" ref="G158:G164">SUM(H158:K158)</f>
        <v>8.412</v>
      </c>
      <c r="H158" s="21">
        <v>8.412</v>
      </c>
      <c r="I158" s="24"/>
      <c r="J158" s="24"/>
      <c r="K158" s="24"/>
      <c r="L158" s="39">
        <v>25236</v>
      </c>
      <c r="M158" s="35">
        <v>1682</v>
      </c>
      <c r="N158" s="35"/>
      <c r="O158" s="35">
        <v>1682</v>
      </c>
      <c r="P158" s="36" t="s">
        <v>494</v>
      </c>
      <c r="Q158" s="36" t="s">
        <v>495</v>
      </c>
      <c r="R158" s="23"/>
      <c r="S158" s="46"/>
      <c r="T158" s="46"/>
    </row>
    <row r="159" spans="1:20" s="4" customFormat="1" ht="34.5" customHeight="1">
      <c r="A159" s="21">
        <v>153</v>
      </c>
      <c r="B159" s="23" t="s">
        <v>37</v>
      </c>
      <c r="C159" s="55" t="s">
        <v>496</v>
      </c>
      <c r="D159" s="55" t="s">
        <v>497</v>
      </c>
      <c r="E159" s="42" t="s">
        <v>25</v>
      </c>
      <c r="F159" s="23" t="s">
        <v>41</v>
      </c>
      <c r="G159" s="24">
        <f t="shared" si="8"/>
        <v>8.214</v>
      </c>
      <c r="H159" s="24"/>
      <c r="I159" s="24">
        <v>8.214</v>
      </c>
      <c r="J159" s="24"/>
      <c r="K159" s="24"/>
      <c r="L159" s="23">
        <v>2291</v>
      </c>
      <c r="M159" s="35">
        <v>1643</v>
      </c>
      <c r="N159" s="35"/>
      <c r="O159" s="35">
        <v>1643</v>
      </c>
      <c r="P159" s="47" t="s">
        <v>498</v>
      </c>
      <c r="Q159" s="47" t="s">
        <v>499</v>
      </c>
      <c r="R159" s="47"/>
      <c r="S159" s="46"/>
      <c r="T159" s="46"/>
    </row>
    <row r="160" spans="1:20" s="5" customFormat="1" ht="34.5" customHeight="1">
      <c r="A160" s="21">
        <v>154</v>
      </c>
      <c r="B160" s="23" t="s">
        <v>37</v>
      </c>
      <c r="C160" s="55" t="s">
        <v>500</v>
      </c>
      <c r="D160" s="55" t="s">
        <v>501</v>
      </c>
      <c r="E160" s="42" t="s">
        <v>40</v>
      </c>
      <c r="F160" s="23" t="s">
        <v>41</v>
      </c>
      <c r="G160" s="24">
        <f t="shared" si="8"/>
        <v>15.287</v>
      </c>
      <c r="H160" s="24"/>
      <c r="I160" s="24">
        <v>15.287</v>
      </c>
      <c r="J160" s="24"/>
      <c r="K160" s="24"/>
      <c r="L160" s="23">
        <v>6321</v>
      </c>
      <c r="M160" s="35">
        <v>3822</v>
      </c>
      <c r="N160" s="35"/>
      <c r="O160" s="35">
        <v>1000</v>
      </c>
      <c r="P160" s="23" t="s">
        <v>502</v>
      </c>
      <c r="Q160" s="47"/>
      <c r="R160" s="53"/>
      <c r="S160" s="46"/>
      <c r="T160" s="46"/>
    </row>
    <row r="161" spans="1:20" s="5" customFormat="1" ht="34.5" customHeight="1">
      <c r="A161" s="21">
        <v>155</v>
      </c>
      <c r="B161" s="23" t="s">
        <v>37</v>
      </c>
      <c r="C161" s="55" t="s">
        <v>51</v>
      </c>
      <c r="D161" s="55" t="s">
        <v>503</v>
      </c>
      <c r="E161" s="42" t="s">
        <v>40</v>
      </c>
      <c r="F161" s="23" t="s">
        <v>41</v>
      </c>
      <c r="G161" s="24">
        <f t="shared" si="8"/>
        <v>6.975</v>
      </c>
      <c r="H161" s="24">
        <v>1.433</v>
      </c>
      <c r="I161" s="24">
        <v>5.542</v>
      </c>
      <c r="J161" s="24"/>
      <c r="K161" s="24"/>
      <c r="L161" s="23">
        <v>3104</v>
      </c>
      <c r="M161" s="35">
        <f>H161*500+I161*250</f>
        <v>2102</v>
      </c>
      <c r="N161" s="35"/>
      <c r="O161" s="35">
        <v>2102</v>
      </c>
      <c r="P161" s="23" t="s">
        <v>504</v>
      </c>
      <c r="Q161" s="47"/>
      <c r="R161" s="53"/>
      <c r="S161" s="46"/>
      <c r="T161" s="46"/>
    </row>
    <row r="162" spans="1:20" s="4" customFormat="1" ht="34.5" customHeight="1">
      <c r="A162" s="21">
        <v>156</v>
      </c>
      <c r="B162" s="23" t="s">
        <v>37</v>
      </c>
      <c r="C162" s="55" t="s">
        <v>505</v>
      </c>
      <c r="D162" s="55" t="s">
        <v>506</v>
      </c>
      <c r="E162" s="42" t="s">
        <v>25</v>
      </c>
      <c r="F162" s="23" t="s">
        <v>41</v>
      </c>
      <c r="G162" s="24">
        <f t="shared" si="8"/>
        <v>13.256</v>
      </c>
      <c r="H162" s="24">
        <v>13.256</v>
      </c>
      <c r="I162" s="24"/>
      <c r="J162" s="24"/>
      <c r="K162" s="24"/>
      <c r="L162" s="23">
        <v>19853</v>
      </c>
      <c r="M162" s="35">
        <v>5568</v>
      </c>
      <c r="N162" s="35"/>
      <c r="O162" s="35">
        <v>3500</v>
      </c>
      <c r="P162" s="23" t="s">
        <v>507</v>
      </c>
      <c r="Q162" s="47"/>
      <c r="R162" s="53"/>
      <c r="S162" s="46"/>
      <c r="T162" s="46"/>
    </row>
    <row r="163" spans="1:20" s="4" customFormat="1" ht="34.5" customHeight="1">
      <c r="A163" s="21">
        <v>157</v>
      </c>
      <c r="B163" s="23" t="s">
        <v>37</v>
      </c>
      <c r="C163" s="55" t="s">
        <v>38</v>
      </c>
      <c r="D163" s="55" t="s">
        <v>508</v>
      </c>
      <c r="E163" s="42" t="s">
        <v>25</v>
      </c>
      <c r="F163" s="23" t="s">
        <v>41</v>
      </c>
      <c r="G163" s="24">
        <v>16.409</v>
      </c>
      <c r="H163" s="24"/>
      <c r="I163" s="24"/>
      <c r="J163" s="24">
        <v>14.458</v>
      </c>
      <c r="K163" s="24">
        <v>1.951</v>
      </c>
      <c r="L163" s="23">
        <v>5180</v>
      </c>
      <c r="M163" s="57">
        <v>2213</v>
      </c>
      <c r="N163" s="35"/>
      <c r="O163" s="35">
        <v>1054</v>
      </c>
      <c r="P163" s="23" t="s">
        <v>509</v>
      </c>
      <c r="Q163" s="47"/>
      <c r="R163" s="53"/>
      <c r="S163" s="46"/>
      <c r="T163" s="46"/>
    </row>
    <row r="164" spans="1:20" s="4" customFormat="1" ht="34.5" customHeight="1">
      <c r="A164" s="21">
        <v>158</v>
      </c>
      <c r="B164" s="23" t="s">
        <v>37</v>
      </c>
      <c r="C164" s="55" t="s">
        <v>38</v>
      </c>
      <c r="D164" s="55" t="s">
        <v>510</v>
      </c>
      <c r="E164" s="42" t="s">
        <v>25</v>
      </c>
      <c r="F164" s="23" t="s">
        <v>41</v>
      </c>
      <c r="G164" s="24">
        <f t="shared" si="8"/>
        <v>20.987</v>
      </c>
      <c r="H164" s="24"/>
      <c r="I164" s="24"/>
      <c r="J164" s="24">
        <v>20.987</v>
      </c>
      <c r="K164" s="24"/>
      <c r="L164" s="23">
        <v>4270</v>
      </c>
      <c r="M164" s="57">
        <v>3043</v>
      </c>
      <c r="N164" s="35"/>
      <c r="O164" s="35">
        <v>3043</v>
      </c>
      <c r="P164" s="23" t="s">
        <v>511</v>
      </c>
      <c r="Q164" s="47"/>
      <c r="R164" s="53"/>
      <c r="S164" s="46"/>
      <c r="T164" s="46"/>
    </row>
    <row r="165" spans="1:20" s="4" customFormat="1" ht="34.5" customHeight="1">
      <c r="A165" s="21">
        <v>159</v>
      </c>
      <c r="B165" s="21" t="s">
        <v>37</v>
      </c>
      <c r="C165" s="28" t="s">
        <v>38</v>
      </c>
      <c r="D165" s="55" t="s">
        <v>512</v>
      </c>
      <c r="E165" s="42" t="s">
        <v>25</v>
      </c>
      <c r="F165" s="23" t="s">
        <v>513</v>
      </c>
      <c r="G165" s="24">
        <f aca="true" t="shared" si="9" ref="G165:G182">SUM(H165:K165)</f>
        <v>16.886</v>
      </c>
      <c r="H165" s="24">
        <v>16.886</v>
      </c>
      <c r="I165" s="24"/>
      <c r="J165" s="24"/>
      <c r="K165" s="24"/>
      <c r="L165" s="23">
        <v>18148</v>
      </c>
      <c r="M165" s="57">
        <v>4728</v>
      </c>
      <c r="N165" s="35"/>
      <c r="O165" s="35">
        <v>1000</v>
      </c>
      <c r="P165" s="23" t="s">
        <v>514</v>
      </c>
      <c r="Q165" s="49" t="s">
        <v>515</v>
      </c>
      <c r="R165" s="53"/>
      <c r="S165" s="46"/>
      <c r="T165" s="46"/>
    </row>
    <row r="166" spans="1:20" s="4" customFormat="1" ht="81" customHeight="1">
      <c r="A166" s="21">
        <v>160</v>
      </c>
      <c r="B166" s="23" t="s">
        <v>71</v>
      </c>
      <c r="C166" s="22" t="s">
        <v>516</v>
      </c>
      <c r="D166" s="22" t="s">
        <v>517</v>
      </c>
      <c r="E166" s="42" t="s">
        <v>25</v>
      </c>
      <c r="F166" s="23" t="s">
        <v>171</v>
      </c>
      <c r="G166" s="24">
        <f t="shared" si="9"/>
        <v>8.069</v>
      </c>
      <c r="H166" s="24">
        <v>8.069</v>
      </c>
      <c r="I166" s="24"/>
      <c r="J166" s="24"/>
      <c r="K166" s="24"/>
      <c r="L166" s="23">
        <v>64284</v>
      </c>
      <c r="M166" s="35">
        <v>921</v>
      </c>
      <c r="N166" s="35">
        <v>580</v>
      </c>
      <c r="O166" s="35">
        <v>341</v>
      </c>
      <c r="P166" s="53" t="s">
        <v>518</v>
      </c>
      <c r="Q166" s="53" t="s">
        <v>519</v>
      </c>
      <c r="R166" s="21" t="s">
        <v>520</v>
      </c>
      <c r="S166" s="46"/>
      <c r="T166" s="46"/>
    </row>
    <row r="167" spans="1:20" s="4" customFormat="1" ht="34.5" customHeight="1">
      <c r="A167" s="21">
        <v>161</v>
      </c>
      <c r="B167" s="23" t="s">
        <v>71</v>
      </c>
      <c r="C167" s="22" t="s">
        <v>516</v>
      </c>
      <c r="D167" s="22" t="s">
        <v>521</v>
      </c>
      <c r="E167" s="42" t="s">
        <v>25</v>
      </c>
      <c r="F167" s="23" t="s">
        <v>41</v>
      </c>
      <c r="G167" s="24">
        <f t="shared" si="9"/>
        <v>7.215</v>
      </c>
      <c r="H167" s="24"/>
      <c r="I167" s="24">
        <v>7.215</v>
      </c>
      <c r="J167" s="24"/>
      <c r="K167" s="24"/>
      <c r="L167" s="58">
        <v>3610</v>
      </c>
      <c r="M167" s="35">
        <v>577</v>
      </c>
      <c r="N167" s="35"/>
      <c r="O167" s="35">
        <v>577</v>
      </c>
      <c r="P167" s="53" t="s">
        <v>522</v>
      </c>
      <c r="Q167" s="53"/>
      <c r="R167" s="65"/>
      <c r="S167" s="46"/>
      <c r="T167" s="46"/>
    </row>
    <row r="168" spans="1:20" s="4" customFormat="1" ht="34.5" customHeight="1">
      <c r="A168" s="21">
        <v>162</v>
      </c>
      <c r="B168" s="23" t="s">
        <v>71</v>
      </c>
      <c r="C168" s="22" t="s">
        <v>72</v>
      </c>
      <c r="D168" s="22" t="s">
        <v>523</v>
      </c>
      <c r="E168" s="42" t="s">
        <v>25</v>
      </c>
      <c r="F168" s="23" t="s">
        <v>41</v>
      </c>
      <c r="G168" s="24">
        <f t="shared" si="9"/>
        <v>7.181</v>
      </c>
      <c r="H168" s="24"/>
      <c r="I168" s="24"/>
      <c r="J168" s="24">
        <v>4.5</v>
      </c>
      <c r="K168" s="24">
        <v>2.681</v>
      </c>
      <c r="L168" s="23">
        <v>1693.65</v>
      </c>
      <c r="M168" s="35">
        <v>813</v>
      </c>
      <c r="N168" s="35"/>
      <c r="O168" s="35">
        <v>813</v>
      </c>
      <c r="P168" s="53" t="s">
        <v>524</v>
      </c>
      <c r="Q168" s="53"/>
      <c r="R168" s="53"/>
      <c r="S168" s="46"/>
      <c r="T168" s="46"/>
    </row>
    <row r="169" spans="1:20" s="4" customFormat="1" ht="78.75" customHeight="1">
      <c r="A169" s="21">
        <v>163</v>
      </c>
      <c r="B169" s="23" t="s">
        <v>71</v>
      </c>
      <c r="C169" s="22" t="s">
        <v>525</v>
      </c>
      <c r="D169" s="22" t="s">
        <v>526</v>
      </c>
      <c r="E169" s="42" t="s">
        <v>25</v>
      </c>
      <c r="F169" s="23" t="s">
        <v>41</v>
      </c>
      <c r="G169" s="24">
        <f t="shared" si="9"/>
        <v>10.207</v>
      </c>
      <c r="H169" s="24"/>
      <c r="I169" s="24"/>
      <c r="J169" s="24">
        <v>10.207</v>
      </c>
      <c r="K169" s="24"/>
      <c r="L169" s="23">
        <v>4481</v>
      </c>
      <c r="M169" s="35">
        <v>1480</v>
      </c>
      <c r="N169" s="35">
        <v>640</v>
      </c>
      <c r="O169" s="35">
        <v>840</v>
      </c>
      <c r="P169" s="53" t="s">
        <v>527</v>
      </c>
      <c r="Q169" s="53"/>
      <c r="R169" s="53" t="s">
        <v>528</v>
      </c>
      <c r="S169" s="46"/>
      <c r="T169" s="46"/>
    </row>
    <row r="170" spans="1:20" s="4" customFormat="1" ht="34.5" customHeight="1">
      <c r="A170" s="21">
        <v>164</v>
      </c>
      <c r="B170" s="23" t="s">
        <v>71</v>
      </c>
      <c r="C170" s="22" t="s">
        <v>529</v>
      </c>
      <c r="D170" s="22" t="s">
        <v>530</v>
      </c>
      <c r="E170" s="42" t="s">
        <v>25</v>
      </c>
      <c r="F170" s="23" t="s">
        <v>41</v>
      </c>
      <c r="G170" s="24">
        <f t="shared" si="9"/>
        <v>5.341</v>
      </c>
      <c r="H170" s="24"/>
      <c r="I170" s="24"/>
      <c r="J170" s="24">
        <v>5.341</v>
      </c>
      <c r="K170" s="24"/>
      <c r="L170" s="23">
        <v>1574</v>
      </c>
      <c r="M170" s="35">
        <v>267</v>
      </c>
      <c r="N170" s="35"/>
      <c r="O170" s="35">
        <v>267</v>
      </c>
      <c r="P170" s="53" t="s">
        <v>531</v>
      </c>
      <c r="Q170" s="53"/>
      <c r="R170" s="53"/>
      <c r="S170" s="46"/>
      <c r="T170" s="46"/>
    </row>
    <row r="171" spans="1:20" s="4" customFormat="1" ht="34.5" customHeight="1">
      <c r="A171" s="21">
        <v>165</v>
      </c>
      <c r="B171" s="23" t="s">
        <v>71</v>
      </c>
      <c r="C171" s="22" t="s">
        <v>532</v>
      </c>
      <c r="D171" s="22" t="s">
        <v>533</v>
      </c>
      <c r="E171" s="42" t="s">
        <v>25</v>
      </c>
      <c r="F171" s="23" t="s">
        <v>41</v>
      </c>
      <c r="G171" s="24">
        <f t="shared" si="9"/>
        <v>5</v>
      </c>
      <c r="H171" s="24"/>
      <c r="I171" s="24"/>
      <c r="J171" s="24">
        <v>5</v>
      </c>
      <c r="K171" s="24"/>
      <c r="L171" s="23">
        <v>2554</v>
      </c>
      <c r="M171" s="35">
        <v>725</v>
      </c>
      <c r="N171" s="35"/>
      <c r="O171" s="35">
        <v>725</v>
      </c>
      <c r="P171" s="53" t="s">
        <v>534</v>
      </c>
      <c r="Q171" s="53"/>
      <c r="R171" s="53"/>
      <c r="S171" s="46"/>
      <c r="T171" s="46"/>
    </row>
    <row r="172" spans="1:20" s="4" customFormat="1" ht="34.5" customHeight="1">
      <c r="A172" s="21">
        <v>166</v>
      </c>
      <c r="B172" s="21" t="s">
        <v>188</v>
      </c>
      <c r="C172" s="22" t="s">
        <v>192</v>
      </c>
      <c r="D172" s="22" t="s">
        <v>535</v>
      </c>
      <c r="E172" s="42" t="s">
        <v>40</v>
      </c>
      <c r="F172" s="23" t="s">
        <v>41</v>
      </c>
      <c r="G172" s="24">
        <f t="shared" si="9"/>
        <v>10</v>
      </c>
      <c r="H172" s="24"/>
      <c r="I172" s="24">
        <v>10</v>
      </c>
      <c r="J172" s="24"/>
      <c r="K172" s="24"/>
      <c r="L172" s="39">
        <v>3216</v>
      </c>
      <c r="M172" s="35">
        <v>2500</v>
      </c>
      <c r="N172" s="35"/>
      <c r="O172" s="35">
        <v>2500</v>
      </c>
      <c r="P172" s="56" t="s">
        <v>536</v>
      </c>
      <c r="Q172" s="54"/>
      <c r="R172" s="54"/>
      <c r="S172" s="46"/>
      <c r="T172" s="46"/>
    </row>
    <row r="173" spans="1:20" s="4" customFormat="1" ht="34.5" customHeight="1">
      <c r="A173" s="21">
        <v>167</v>
      </c>
      <c r="B173" s="21" t="s">
        <v>188</v>
      </c>
      <c r="C173" s="22" t="s">
        <v>189</v>
      </c>
      <c r="D173" s="22" t="s">
        <v>537</v>
      </c>
      <c r="E173" s="42" t="s">
        <v>40</v>
      </c>
      <c r="F173" s="23" t="s">
        <v>41</v>
      </c>
      <c r="G173" s="24">
        <f t="shared" si="9"/>
        <v>8.641</v>
      </c>
      <c r="H173" s="24">
        <v>8.641</v>
      </c>
      <c r="I173" s="24"/>
      <c r="J173" s="24"/>
      <c r="K173" s="24"/>
      <c r="L173" s="39">
        <v>5843</v>
      </c>
      <c r="M173" s="35">
        <v>4321</v>
      </c>
      <c r="N173" s="35"/>
      <c r="O173" s="35">
        <v>4321</v>
      </c>
      <c r="P173" s="56" t="s">
        <v>538</v>
      </c>
      <c r="Q173" s="54"/>
      <c r="R173" s="54"/>
      <c r="S173" s="46"/>
      <c r="T173" s="46"/>
    </row>
    <row r="174" spans="1:20" s="4" customFormat="1" ht="34.5" customHeight="1">
      <c r="A174" s="21">
        <v>168</v>
      </c>
      <c r="B174" s="21" t="s">
        <v>188</v>
      </c>
      <c r="C174" s="22" t="s">
        <v>201</v>
      </c>
      <c r="D174" s="22" t="s">
        <v>539</v>
      </c>
      <c r="E174" s="42" t="s">
        <v>40</v>
      </c>
      <c r="F174" s="23" t="s">
        <v>41</v>
      </c>
      <c r="G174" s="24">
        <f t="shared" si="9"/>
        <v>5.7</v>
      </c>
      <c r="H174" s="24">
        <v>1.942</v>
      </c>
      <c r="I174" s="24">
        <v>3.758</v>
      </c>
      <c r="J174" s="24"/>
      <c r="K174" s="24"/>
      <c r="L174" s="39">
        <v>2395</v>
      </c>
      <c r="M174" s="35">
        <v>2061</v>
      </c>
      <c r="N174" s="35"/>
      <c r="O174" s="35">
        <v>2061</v>
      </c>
      <c r="P174" s="56" t="s">
        <v>540</v>
      </c>
      <c r="Q174" s="54"/>
      <c r="R174" s="54"/>
      <c r="S174" s="46"/>
      <c r="T174" s="46"/>
    </row>
    <row r="175" spans="1:20" s="4" customFormat="1" ht="34.5" customHeight="1">
      <c r="A175" s="21">
        <v>169</v>
      </c>
      <c r="B175" s="21" t="s">
        <v>188</v>
      </c>
      <c r="C175" s="22" t="s">
        <v>189</v>
      </c>
      <c r="D175" s="22" t="s">
        <v>541</v>
      </c>
      <c r="E175" s="42" t="s">
        <v>25</v>
      </c>
      <c r="F175" s="23" t="s">
        <v>41</v>
      </c>
      <c r="G175" s="24">
        <f t="shared" si="9"/>
        <v>9.7</v>
      </c>
      <c r="H175" s="24"/>
      <c r="I175" s="24">
        <v>5.262999999999999</v>
      </c>
      <c r="J175" s="24">
        <v>4.437</v>
      </c>
      <c r="K175" s="24"/>
      <c r="L175" s="57">
        <v>3395</v>
      </c>
      <c r="M175" s="35">
        <v>1696</v>
      </c>
      <c r="N175" s="35"/>
      <c r="O175" s="35">
        <v>1696</v>
      </c>
      <c r="P175" s="54" t="s">
        <v>542</v>
      </c>
      <c r="Q175" s="54"/>
      <c r="R175" s="54"/>
      <c r="S175" s="46"/>
      <c r="T175" s="46"/>
    </row>
    <row r="176" spans="1:20" s="4" customFormat="1" ht="34.5" customHeight="1">
      <c r="A176" s="21">
        <v>170</v>
      </c>
      <c r="B176" s="21" t="s">
        <v>188</v>
      </c>
      <c r="C176" s="22" t="s">
        <v>543</v>
      </c>
      <c r="D176" s="22" t="s">
        <v>544</v>
      </c>
      <c r="E176" s="42" t="s">
        <v>25</v>
      </c>
      <c r="F176" s="23" t="s">
        <v>41</v>
      </c>
      <c r="G176" s="24">
        <f t="shared" si="9"/>
        <v>3.67</v>
      </c>
      <c r="H176" s="24"/>
      <c r="I176" s="24">
        <v>3.67</v>
      </c>
      <c r="J176" s="24"/>
      <c r="K176" s="24"/>
      <c r="L176" s="39">
        <v>1200</v>
      </c>
      <c r="M176" s="35">
        <v>734</v>
      </c>
      <c r="N176" s="35"/>
      <c r="O176" s="35">
        <v>734</v>
      </c>
      <c r="P176" s="53" t="s">
        <v>545</v>
      </c>
      <c r="Q176" s="54"/>
      <c r="R176" s="59"/>
      <c r="S176" s="46"/>
      <c r="T176" s="46"/>
    </row>
    <row r="177" spans="1:20" s="4" customFormat="1" ht="34.5" customHeight="1">
      <c r="A177" s="21">
        <v>171</v>
      </c>
      <c r="B177" s="21" t="s">
        <v>188</v>
      </c>
      <c r="C177" s="22" t="s">
        <v>546</v>
      </c>
      <c r="D177" s="22" t="s">
        <v>547</v>
      </c>
      <c r="E177" s="42" t="s">
        <v>40</v>
      </c>
      <c r="F177" s="23" t="s">
        <v>41</v>
      </c>
      <c r="G177" s="24">
        <f t="shared" si="9"/>
        <v>15.8</v>
      </c>
      <c r="H177" s="24"/>
      <c r="I177" s="24">
        <v>15.8</v>
      </c>
      <c r="J177" s="24"/>
      <c r="K177" s="24"/>
      <c r="L177" s="39">
        <v>4788</v>
      </c>
      <c r="M177" s="35">
        <v>4160</v>
      </c>
      <c r="N177" s="35"/>
      <c r="O177" s="35">
        <v>2660</v>
      </c>
      <c r="P177" s="56" t="s">
        <v>548</v>
      </c>
      <c r="Q177" s="54"/>
      <c r="R177" s="59"/>
      <c r="S177" s="46"/>
      <c r="T177" s="46"/>
    </row>
    <row r="178" spans="1:20" s="4" customFormat="1" ht="34.5" customHeight="1">
      <c r="A178" s="21">
        <v>172</v>
      </c>
      <c r="B178" s="21" t="s">
        <v>188</v>
      </c>
      <c r="C178" s="22" t="s">
        <v>543</v>
      </c>
      <c r="D178" s="22" t="s">
        <v>549</v>
      </c>
      <c r="E178" s="42" t="s">
        <v>40</v>
      </c>
      <c r="F178" s="23" t="s">
        <v>41</v>
      </c>
      <c r="G178" s="24">
        <f t="shared" si="9"/>
        <v>3.1</v>
      </c>
      <c r="H178" s="24">
        <v>3.1</v>
      </c>
      <c r="I178" s="24"/>
      <c r="J178" s="24"/>
      <c r="K178" s="24"/>
      <c r="L178" s="23">
        <v>2156</v>
      </c>
      <c r="M178" s="57">
        <v>1550</v>
      </c>
      <c r="N178" s="35"/>
      <c r="O178" s="35">
        <v>1550</v>
      </c>
      <c r="P178" s="56" t="s">
        <v>550</v>
      </c>
      <c r="Q178" s="53"/>
      <c r="R178" s="53"/>
      <c r="S178" s="46"/>
      <c r="T178" s="46"/>
    </row>
    <row r="179" spans="1:20" s="4" customFormat="1" ht="34.5" customHeight="1">
      <c r="A179" s="21">
        <v>173</v>
      </c>
      <c r="B179" s="21" t="s">
        <v>188</v>
      </c>
      <c r="C179" s="22" t="s">
        <v>551</v>
      </c>
      <c r="D179" s="22" t="s">
        <v>552</v>
      </c>
      <c r="E179" s="42" t="s">
        <v>25</v>
      </c>
      <c r="F179" s="23" t="s">
        <v>41</v>
      </c>
      <c r="G179" s="24">
        <f t="shared" si="9"/>
        <v>4.742</v>
      </c>
      <c r="H179" s="24"/>
      <c r="I179" s="24">
        <v>4.742</v>
      </c>
      <c r="J179" s="24"/>
      <c r="K179" s="24"/>
      <c r="L179" s="23">
        <v>3000</v>
      </c>
      <c r="M179" s="35">
        <v>948</v>
      </c>
      <c r="N179" s="35"/>
      <c r="O179" s="35">
        <v>948</v>
      </c>
      <c r="P179" s="53" t="s">
        <v>553</v>
      </c>
      <c r="Q179" s="53"/>
      <c r="R179" s="53"/>
      <c r="S179" s="46"/>
      <c r="T179" s="46"/>
    </row>
    <row r="180" spans="1:20" s="4" customFormat="1" ht="34.5" customHeight="1">
      <c r="A180" s="21">
        <v>174</v>
      </c>
      <c r="B180" s="21" t="s">
        <v>188</v>
      </c>
      <c r="C180" s="22" t="s">
        <v>189</v>
      </c>
      <c r="D180" s="22" t="s">
        <v>554</v>
      </c>
      <c r="E180" s="42" t="s">
        <v>25</v>
      </c>
      <c r="F180" s="23" t="s">
        <v>41</v>
      </c>
      <c r="G180" s="24">
        <f t="shared" si="9"/>
        <v>24.901</v>
      </c>
      <c r="H180" s="24"/>
      <c r="I180" s="24"/>
      <c r="J180" s="24">
        <v>20.799</v>
      </c>
      <c r="K180" s="24">
        <v>4.102</v>
      </c>
      <c r="L180" s="39">
        <v>11038</v>
      </c>
      <c r="M180" s="35">
        <v>3262</v>
      </c>
      <c r="N180" s="35"/>
      <c r="O180" s="35">
        <v>1696</v>
      </c>
      <c r="P180" s="53" t="s">
        <v>555</v>
      </c>
      <c r="Q180" s="53" t="s">
        <v>556</v>
      </c>
      <c r="R180" s="53"/>
      <c r="S180" s="46"/>
      <c r="T180" s="46"/>
    </row>
    <row r="181" spans="1:20" s="4" customFormat="1" ht="34.5" customHeight="1">
      <c r="A181" s="21">
        <v>175</v>
      </c>
      <c r="B181" s="21" t="s">
        <v>188</v>
      </c>
      <c r="C181" s="22" t="s">
        <v>197</v>
      </c>
      <c r="D181" s="22" t="s">
        <v>557</v>
      </c>
      <c r="E181" s="42" t="s">
        <v>40</v>
      </c>
      <c r="F181" s="23" t="s">
        <v>41</v>
      </c>
      <c r="G181" s="24">
        <f t="shared" si="9"/>
        <v>7.398000000000025</v>
      </c>
      <c r="H181" s="24"/>
      <c r="I181" s="24">
        <v>7.398000000000025</v>
      </c>
      <c r="J181" s="24"/>
      <c r="K181" s="24"/>
      <c r="L181" s="23">
        <v>2578</v>
      </c>
      <c r="M181" s="35">
        <v>1850</v>
      </c>
      <c r="N181" s="35"/>
      <c r="O181" s="35">
        <v>1850</v>
      </c>
      <c r="P181" s="56" t="s">
        <v>558</v>
      </c>
      <c r="Q181" s="53"/>
      <c r="R181" s="53"/>
      <c r="S181" s="46"/>
      <c r="T181" s="46"/>
    </row>
    <row r="182" spans="1:20" s="4" customFormat="1" ht="34.5" customHeight="1">
      <c r="A182" s="21">
        <v>176</v>
      </c>
      <c r="B182" s="21" t="s">
        <v>188</v>
      </c>
      <c r="C182" s="22" t="s">
        <v>197</v>
      </c>
      <c r="D182" s="22" t="s">
        <v>559</v>
      </c>
      <c r="E182" s="42" t="s">
        <v>40</v>
      </c>
      <c r="F182" s="23" t="s">
        <v>41</v>
      </c>
      <c r="G182" s="24">
        <f t="shared" si="9"/>
        <v>2.019999999999982</v>
      </c>
      <c r="H182" s="24"/>
      <c r="I182" s="24">
        <v>2.019999999999982</v>
      </c>
      <c r="J182" s="24"/>
      <c r="K182" s="24"/>
      <c r="L182" s="23">
        <v>910</v>
      </c>
      <c r="M182" s="35">
        <v>505</v>
      </c>
      <c r="N182" s="35"/>
      <c r="O182" s="35">
        <v>505</v>
      </c>
      <c r="P182" s="56" t="s">
        <v>560</v>
      </c>
      <c r="Q182" s="53"/>
      <c r="R182" s="54"/>
      <c r="S182" s="46"/>
      <c r="T182" s="46"/>
    </row>
    <row r="183" spans="1:20" s="4" customFormat="1" ht="34.5" customHeight="1">
      <c r="A183" s="21">
        <v>177</v>
      </c>
      <c r="B183" s="21" t="s">
        <v>212</v>
      </c>
      <c r="C183" s="22" t="s">
        <v>561</v>
      </c>
      <c r="D183" s="22" t="s">
        <v>562</v>
      </c>
      <c r="E183" s="42" t="s">
        <v>40</v>
      </c>
      <c r="F183" s="23" t="s">
        <v>26</v>
      </c>
      <c r="G183" s="24">
        <f aca="true" t="shared" si="10" ref="G183:G193">SUM(H183:K183)</f>
        <v>49.399</v>
      </c>
      <c r="H183" s="24"/>
      <c r="I183" s="24">
        <v>49.399</v>
      </c>
      <c r="J183" s="24"/>
      <c r="K183" s="24"/>
      <c r="L183" s="39">
        <v>85211</v>
      </c>
      <c r="M183" s="35">
        <v>48665</v>
      </c>
      <c r="N183" s="35"/>
      <c r="O183" s="35">
        <v>2000</v>
      </c>
      <c r="P183" s="59" t="s">
        <v>563</v>
      </c>
      <c r="Q183" s="59"/>
      <c r="R183" s="59"/>
      <c r="S183" s="46"/>
      <c r="T183" s="46"/>
    </row>
    <row r="184" spans="1:20" s="4" customFormat="1" ht="34.5" customHeight="1">
      <c r="A184" s="21">
        <v>178</v>
      </c>
      <c r="B184" s="21" t="s">
        <v>212</v>
      </c>
      <c r="C184" s="22" t="s">
        <v>217</v>
      </c>
      <c r="D184" s="22" t="s">
        <v>564</v>
      </c>
      <c r="E184" s="42" t="s">
        <v>40</v>
      </c>
      <c r="F184" s="23" t="s">
        <v>41</v>
      </c>
      <c r="G184" s="24">
        <f t="shared" si="10"/>
        <v>13.98</v>
      </c>
      <c r="H184" s="24"/>
      <c r="I184" s="24">
        <v>13.98</v>
      </c>
      <c r="J184" s="24"/>
      <c r="K184" s="24"/>
      <c r="L184" s="60">
        <v>5764</v>
      </c>
      <c r="M184" s="35">
        <v>3495</v>
      </c>
      <c r="N184" s="35"/>
      <c r="O184" s="35">
        <v>3495</v>
      </c>
      <c r="P184" s="56" t="s">
        <v>565</v>
      </c>
      <c r="Q184" s="59"/>
      <c r="R184" s="59"/>
      <c r="S184" s="46"/>
      <c r="T184" s="46"/>
    </row>
    <row r="185" spans="1:20" s="4" customFormat="1" ht="34.5" customHeight="1">
      <c r="A185" s="21">
        <v>179</v>
      </c>
      <c r="B185" s="21" t="s">
        <v>212</v>
      </c>
      <c r="C185" s="22" t="s">
        <v>566</v>
      </c>
      <c r="D185" s="22" t="s">
        <v>567</v>
      </c>
      <c r="E185" s="42" t="s">
        <v>40</v>
      </c>
      <c r="F185" s="23" t="s">
        <v>41</v>
      </c>
      <c r="G185" s="24">
        <f t="shared" si="10"/>
        <v>11.272</v>
      </c>
      <c r="H185" s="24"/>
      <c r="I185" s="24">
        <v>11.272</v>
      </c>
      <c r="J185" s="24"/>
      <c r="K185" s="24"/>
      <c r="L185" s="39">
        <v>4846</v>
      </c>
      <c r="M185" s="35">
        <v>2818</v>
      </c>
      <c r="N185" s="35"/>
      <c r="O185" s="35">
        <v>2818</v>
      </c>
      <c r="P185" s="56" t="s">
        <v>568</v>
      </c>
      <c r="Q185" s="59"/>
      <c r="R185" s="59"/>
      <c r="S185" s="46"/>
      <c r="T185" s="46"/>
    </row>
    <row r="186" spans="1:20" s="4" customFormat="1" ht="34.5" customHeight="1">
      <c r="A186" s="21">
        <v>180</v>
      </c>
      <c r="B186" s="21" t="s">
        <v>212</v>
      </c>
      <c r="C186" s="22" t="s">
        <v>569</v>
      </c>
      <c r="D186" s="22" t="s">
        <v>570</v>
      </c>
      <c r="E186" s="42" t="s">
        <v>40</v>
      </c>
      <c r="F186" s="23" t="s">
        <v>41</v>
      </c>
      <c r="G186" s="24">
        <f t="shared" si="10"/>
        <v>6.319</v>
      </c>
      <c r="H186" s="24"/>
      <c r="I186" s="24">
        <v>6.319</v>
      </c>
      <c r="J186" s="24"/>
      <c r="K186" s="24"/>
      <c r="L186" s="39">
        <v>2065</v>
      </c>
      <c r="M186" s="35">
        <v>790</v>
      </c>
      <c r="N186" s="35"/>
      <c r="O186" s="35">
        <v>790</v>
      </c>
      <c r="P186" s="59" t="s">
        <v>571</v>
      </c>
      <c r="Q186" s="59"/>
      <c r="R186" s="59" t="s">
        <v>572</v>
      </c>
      <c r="S186" s="46"/>
      <c r="T186" s="46"/>
    </row>
    <row r="187" spans="1:20" s="4" customFormat="1" ht="34.5" customHeight="1">
      <c r="A187" s="21">
        <v>181</v>
      </c>
      <c r="B187" s="21" t="s">
        <v>212</v>
      </c>
      <c r="C187" s="22" t="s">
        <v>220</v>
      </c>
      <c r="D187" s="22" t="s">
        <v>573</v>
      </c>
      <c r="E187" s="42" t="s">
        <v>40</v>
      </c>
      <c r="F187" s="23" t="s">
        <v>41</v>
      </c>
      <c r="G187" s="24">
        <f t="shared" si="10"/>
        <v>15.68</v>
      </c>
      <c r="H187" s="24">
        <v>15.68</v>
      </c>
      <c r="I187" s="24"/>
      <c r="J187" s="24"/>
      <c r="K187" s="24"/>
      <c r="L187" s="39">
        <v>9961</v>
      </c>
      <c r="M187" s="35">
        <v>7840</v>
      </c>
      <c r="N187" s="35"/>
      <c r="O187" s="35">
        <v>5000</v>
      </c>
      <c r="P187" s="56" t="s">
        <v>574</v>
      </c>
      <c r="Q187" s="59"/>
      <c r="R187" s="59"/>
      <c r="S187" s="46"/>
      <c r="T187" s="46"/>
    </row>
    <row r="188" spans="1:20" s="4" customFormat="1" ht="34.5" customHeight="1">
      <c r="A188" s="21">
        <v>182</v>
      </c>
      <c r="B188" s="21" t="s">
        <v>212</v>
      </c>
      <c r="C188" s="22" t="s">
        <v>213</v>
      </c>
      <c r="D188" s="22" t="s">
        <v>575</v>
      </c>
      <c r="E188" s="42" t="s">
        <v>40</v>
      </c>
      <c r="F188" s="23" t="s">
        <v>41</v>
      </c>
      <c r="G188" s="24">
        <f t="shared" si="10"/>
        <v>4.309</v>
      </c>
      <c r="H188" s="24">
        <v>4.309</v>
      </c>
      <c r="I188" s="24"/>
      <c r="J188" s="24"/>
      <c r="K188" s="24"/>
      <c r="L188" s="39">
        <v>3571</v>
      </c>
      <c r="M188" s="35">
        <v>2155</v>
      </c>
      <c r="N188" s="35"/>
      <c r="O188" s="35">
        <v>2155</v>
      </c>
      <c r="P188" s="56" t="s">
        <v>576</v>
      </c>
      <c r="Q188" s="53"/>
      <c r="R188" s="53"/>
      <c r="S188" s="46"/>
      <c r="T188" s="46"/>
    </row>
    <row r="189" spans="1:20" s="4" customFormat="1" ht="60" customHeight="1">
      <c r="A189" s="21">
        <v>183</v>
      </c>
      <c r="B189" s="21" t="s">
        <v>212</v>
      </c>
      <c r="C189" s="22" t="s">
        <v>569</v>
      </c>
      <c r="D189" s="22" t="s">
        <v>577</v>
      </c>
      <c r="E189" s="42" t="s">
        <v>25</v>
      </c>
      <c r="F189" s="23" t="s">
        <v>171</v>
      </c>
      <c r="G189" s="24">
        <f t="shared" si="10"/>
        <v>10.44</v>
      </c>
      <c r="H189" s="24"/>
      <c r="I189" s="24">
        <v>10.44</v>
      </c>
      <c r="J189" s="24"/>
      <c r="K189" s="24"/>
      <c r="L189" s="61">
        <v>9711.8</v>
      </c>
      <c r="M189" s="60">
        <v>2610</v>
      </c>
      <c r="N189" s="35">
        <v>302</v>
      </c>
      <c r="O189" s="35">
        <v>2308</v>
      </c>
      <c r="P189" s="49" t="s">
        <v>578</v>
      </c>
      <c r="Q189" s="49" t="s">
        <v>579</v>
      </c>
      <c r="R189" s="59" t="s">
        <v>580</v>
      </c>
      <c r="S189" s="46"/>
      <c r="T189" s="46"/>
    </row>
    <row r="190" spans="1:20" s="4" customFormat="1" ht="34.5" customHeight="1">
      <c r="A190" s="21">
        <v>184</v>
      </c>
      <c r="B190" s="23" t="s">
        <v>247</v>
      </c>
      <c r="C190" s="22" t="s">
        <v>581</v>
      </c>
      <c r="D190" s="22" t="s">
        <v>582</v>
      </c>
      <c r="E190" s="42" t="s">
        <v>40</v>
      </c>
      <c r="F190" s="23" t="s">
        <v>41</v>
      </c>
      <c r="G190" s="24">
        <f t="shared" si="10"/>
        <v>34.57</v>
      </c>
      <c r="H190" s="24">
        <v>4.3</v>
      </c>
      <c r="I190" s="24">
        <v>30.27</v>
      </c>
      <c r="J190" s="24"/>
      <c r="K190" s="24"/>
      <c r="L190" s="39">
        <v>15999</v>
      </c>
      <c r="M190" s="35">
        <v>9718</v>
      </c>
      <c r="N190" s="35"/>
      <c r="O190" s="35">
        <v>3500</v>
      </c>
      <c r="P190" s="59" t="s">
        <v>583</v>
      </c>
      <c r="Q190" s="59"/>
      <c r="R190" s="59"/>
      <c r="S190" s="46"/>
      <c r="T190" s="46"/>
    </row>
    <row r="191" spans="1:20" s="4" customFormat="1" ht="34.5" customHeight="1">
      <c r="A191" s="21">
        <v>185</v>
      </c>
      <c r="B191" s="23" t="s">
        <v>247</v>
      </c>
      <c r="C191" s="22" t="s">
        <v>584</v>
      </c>
      <c r="D191" s="22" t="s">
        <v>585</v>
      </c>
      <c r="E191" s="42" t="s">
        <v>25</v>
      </c>
      <c r="F191" s="23" t="s">
        <v>41</v>
      </c>
      <c r="G191" s="24">
        <f t="shared" si="10"/>
        <v>23.14</v>
      </c>
      <c r="H191" s="24"/>
      <c r="I191" s="24">
        <v>12.355</v>
      </c>
      <c r="J191" s="24">
        <v>10.785</v>
      </c>
      <c r="K191" s="24"/>
      <c r="L191" s="39">
        <v>7624</v>
      </c>
      <c r="M191" s="35">
        <v>4035</v>
      </c>
      <c r="N191" s="35"/>
      <c r="O191" s="35">
        <v>2467</v>
      </c>
      <c r="P191" s="52" t="s">
        <v>586</v>
      </c>
      <c r="Q191" s="59"/>
      <c r="R191" s="60"/>
      <c r="S191" s="46"/>
      <c r="T191" s="46"/>
    </row>
    <row r="192" spans="1:20" s="4" customFormat="1" ht="34.5" customHeight="1">
      <c r="A192" s="21">
        <v>186</v>
      </c>
      <c r="B192" s="23" t="s">
        <v>587</v>
      </c>
      <c r="C192" s="22" t="s">
        <v>587</v>
      </c>
      <c r="D192" s="22" t="s">
        <v>588</v>
      </c>
      <c r="E192" s="42" t="s">
        <v>25</v>
      </c>
      <c r="F192" s="23" t="s">
        <v>41</v>
      </c>
      <c r="G192" s="24">
        <f t="shared" si="10"/>
        <v>3.019</v>
      </c>
      <c r="H192" s="24">
        <v>3.019</v>
      </c>
      <c r="I192" s="24"/>
      <c r="J192" s="24"/>
      <c r="K192" s="24"/>
      <c r="L192" s="39">
        <v>4770</v>
      </c>
      <c r="M192" s="35">
        <v>362</v>
      </c>
      <c r="N192" s="35"/>
      <c r="O192" s="35">
        <v>362</v>
      </c>
      <c r="P192" s="53" t="s">
        <v>589</v>
      </c>
      <c r="Q192" s="53"/>
      <c r="R192" s="53"/>
      <c r="S192" s="46"/>
      <c r="T192" s="46"/>
    </row>
    <row r="193" spans="1:20" s="4" customFormat="1" ht="34.5" customHeight="1">
      <c r="A193" s="21">
        <v>187</v>
      </c>
      <c r="B193" s="23" t="s">
        <v>587</v>
      </c>
      <c r="C193" s="22" t="s">
        <v>587</v>
      </c>
      <c r="D193" s="22" t="s">
        <v>590</v>
      </c>
      <c r="E193" s="42" t="s">
        <v>25</v>
      </c>
      <c r="F193" s="23" t="s">
        <v>26</v>
      </c>
      <c r="G193" s="24">
        <f t="shared" si="10"/>
        <v>14.941</v>
      </c>
      <c r="H193" s="24">
        <v>14.941</v>
      </c>
      <c r="I193" s="24"/>
      <c r="J193" s="24"/>
      <c r="K193" s="24"/>
      <c r="L193" s="39">
        <v>139164</v>
      </c>
      <c r="M193" s="35">
        <v>11062</v>
      </c>
      <c r="N193" s="35"/>
      <c r="O193" s="35">
        <v>3000</v>
      </c>
      <c r="P193" s="60" t="s">
        <v>591</v>
      </c>
      <c r="Q193" s="60" t="s">
        <v>592</v>
      </c>
      <c r="R193" s="59"/>
      <c r="S193" s="46"/>
      <c r="T193" s="46"/>
    </row>
  </sheetData>
  <sheetProtection/>
  <mergeCells count="18">
    <mergeCell ref="A1:B1"/>
    <mergeCell ref="A2:R2"/>
    <mergeCell ref="A3:R3"/>
    <mergeCell ref="G4:K4"/>
    <mergeCell ref="A6:F6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79" bottom="0.79" header="0.31" footer="0.31"/>
  <pageSetup fitToHeight="0" fitToWidth="1" horizontalDpi="600" verticalDpi="600" orientation="landscape" paperSize="8"/>
  <headerFooter alignWithMargins="0">
    <oddHeader>&amp;L附件1-1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宋俐芝</cp:lastModifiedBy>
  <cp:lastPrinted>2019-03-25T08:05:00Z</cp:lastPrinted>
  <dcterms:created xsi:type="dcterms:W3CDTF">2018-09-10T11:01:00Z</dcterms:created>
  <dcterms:modified xsi:type="dcterms:W3CDTF">2020-02-28T03:28:47Z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