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内河航道建设工程" sheetId="1" r:id="rId1"/>
  </sheets>
  <definedNames>
    <definedName name="_xlnm.Print_Area" localSheetId="0">'内河航道建设工程'!$A$1:$Q$11</definedName>
  </definedNames>
  <calcPr fullCalcOnLoad="1" fullPrecision="0"/>
</workbook>
</file>

<file path=xl/sharedStrings.xml><?xml version="1.0" encoding="utf-8"?>
<sst xmlns="http://schemas.openxmlformats.org/spreadsheetml/2006/main" count="41" uniqueCount="35">
  <si>
    <r>
      <t>2020</t>
    </r>
    <r>
      <rPr>
        <b/>
        <sz val="24"/>
        <rFont val="宋体"/>
        <family val="0"/>
      </rPr>
      <t>年内河航道工程省补助资金明细分配计划表</t>
    </r>
  </si>
  <si>
    <t>单位：万元</t>
  </si>
  <si>
    <t>序
号</t>
  </si>
  <si>
    <t>项  目  名  称</t>
  </si>
  <si>
    <t>总的建设要求</t>
  </si>
  <si>
    <t>至2019年底
累计下达资金</t>
  </si>
  <si>
    <t>至2019年底累计
完成投资</t>
  </si>
  <si>
    <t>2020年投资计划</t>
  </si>
  <si>
    <t>备注</t>
  </si>
  <si>
    <t>建设规模</t>
  </si>
  <si>
    <t>建设
年限</t>
  </si>
  <si>
    <t>概算总投资</t>
  </si>
  <si>
    <t>小计</t>
  </si>
  <si>
    <t>中央
投资</t>
  </si>
  <si>
    <t>省投资</t>
  </si>
  <si>
    <t>各市
投资</t>
  </si>
  <si>
    <t>合计</t>
  </si>
  <si>
    <t>本次安排省投资</t>
  </si>
  <si>
    <t>各市投资</t>
  </si>
  <si>
    <t>合    计</t>
  </si>
  <si>
    <t>西江界首至肇庆航道扩能升级工程</t>
  </si>
  <si>
    <t>内河Ⅰ级航道171公里</t>
  </si>
  <si>
    <t>2015-2018</t>
  </si>
  <si>
    <t>广东省航道事务中心</t>
  </si>
  <si>
    <t>广东省航道支持保障系统工程及调规</t>
  </si>
  <si>
    <t>航道助航标志、航道水位站、平面高程控制网、管理船舶、管理站房、工作船码头、信息化建设等</t>
  </si>
  <si>
    <t>2015-2020</t>
  </si>
  <si>
    <t>泥湾门至鸡啼门水道航道整治工程</t>
  </si>
  <si>
    <t>1000吨级港澳线及内河船舶航道,51公里。</t>
  </si>
  <si>
    <t>2015-2017</t>
  </si>
  <si>
    <t>珠海航道事务中心</t>
  </si>
  <si>
    <t>前期工作费（含规划研究）</t>
  </si>
  <si>
    <t>2019-2022</t>
  </si>
  <si>
    <t xml:space="preserve">1.矾石水道航道一期工程300万元（深圳航道事务中心）；
2.东江河源至石龙航道扩能升级工程1184万元（东江航道事务中心）；
3.韩江三河坝至潮州港航道扩能升级工程125万元（粤东航道事务中心）；                                                                                                             
4.莲沙容二期等3个项目65.4万元 (包括莲沙容水道二期工程25万元，磨刀门水道航道二期工程30.5万元，白鹤通道整治工程9.9万元，广东省航道事务中心)；  
5.崖门出海航道二期工程20万元（江门航道事务中心）；          
6.广东省航道应急保障服务基地工程100万（广东省航道事务中心）
7.北江、东江、韩江航道建设暂缓改建桥梁通航净空尺度研究9.8万元（广东省航道事务中心）；                                                  8.广东航道维护现代化改造工程77.5万(广东省航道事务中心);     9.“十四五”规划项目研究644万元（包括磨刀门出海航道建设方案研究124万元，珠海航道事务中心；东硇航道整治工程120万元，粤西航道事务中心；深圳湾航道工程预可行性研究100万，深圳航道事务中心；北江滨江、龙塘河、潖江河口段高等级航道建设方案研究50万，北江航道事务中心；顺德水道扩能升级方案研究50万，佛山航道事务中心;惠大运河开发方案深化研究200万，东江航道事务中心）
</t>
  </si>
  <si>
    <t>世行贷款内河Ⅳ还贷资金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</si>
</sst>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  <numFmt numFmtId="178" formatCode="0_ "/>
    <numFmt numFmtId="179" formatCode="0.00_);[Red]\(0.00\)"/>
    <numFmt numFmtId="180" formatCode="0.00_ "/>
  </numFmts>
  <fonts count="34">
    <font>
      <sz val="12"/>
      <name val="宋体"/>
      <family val="0"/>
    </font>
    <font>
      <sz val="9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24"/>
      <name val="Arial Narrow"/>
      <family val="2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i/>
      <sz val="11"/>
      <color indexed="23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9"/>
      <name val="宋体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17"/>
      <name val="等线"/>
      <family val="0"/>
    </font>
    <font>
      <sz val="12"/>
      <name val="Times New Roman"/>
      <family val="1"/>
    </font>
    <font>
      <b/>
      <sz val="2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44" fontId="0" fillId="0" borderId="0" applyFont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2" borderId="1" applyNumberFormat="0" applyAlignment="0" applyProtection="0"/>
    <xf numFmtId="41" fontId="0" fillId="0" borderId="0" applyFont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22" fillId="9" borderId="0" applyNumberFormat="0" applyBorder="0" applyAlignment="0" applyProtection="0"/>
    <xf numFmtId="0" fontId="15" fillId="0" borderId="5" applyNumberFormat="0" applyFill="0" applyAlignment="0" applyProtection="0"/>
    <xf numFmtId="0" fontId="22" fillId="2" borderId="0" applyNumberFormat="0" applyBorder="0" applyAlignment="0" applyProtection="0"/>
    <xf numFmtId="0" fontId="25" fillId="4" borderId="6" applyNumberFormat="0" applyAlignment="0" applyProtection="0"/>
    <xf numFmtId="0" fontId="19" fillId="10" borderId="0" applyNumberFormat="0" applyBorder="0" applyAlignment="0" applyProtection="0"/>
    <xf numFmtId="0" fontId="24" fillId="4" borderId="1" applyNumberFormat="0" applyAlignment="0" applyProtection="0"/>
    <xf numFmtId="0" fontId="18" fillId="11" borderId="7" applyNumberFormat="0" applyAlignment="0" applyProtection="0"/>
    <xf numFmtId="0" fontId="12" fillId="12" borderId="0" applyNumberFormat="0" applyBorder="0" applyAlignment="0" applyProtection="0"/>
    <xf numFmtId="0" fontId="22" fillId="13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9" borderId="0" applyNumberFormat="0" applyBorder="0" applyAlignment="0" applyProtection="0"/>
    <xf numFmtId="0" fontId="31" fillId="12" borderId="0" applyNumberFormat="0" applyBorder="0" applyAlignment="0" applyProtection="0"/>
    <xf numFmtId="0" fontId="2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2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9" fillId="16" borderId="0" applyNumberFormat="0" applyBorder="0" applyAlignment="0" applyProtection="0"/>
    <xf numFmtId="0" fontId="22" fillId="18" borderId="0" applyNumberFormat="0" applyBorder="0" applyAlignment="0" applyProtection="0"/>
    <xf numFmtId="0" fontId="12" fillId="8" borderId="0" applyNumberFormat="0" applyBorder="0" applyAlignment="0" applyProtection="0"/>
    <xf numFmtId="0" fontId="19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2" fillId="4" borderId="0" applyNumberFormat="0" applyBorder="0" applyAlignment="0" applyProtection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13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3" borderId="0" xfId="85" applyFont="1" applyFill="1" applyAlignment="1">
      <alignment vertical="center"/>
      <protection/>
    </xf>
    <xf numFmtId="0" fontId="2" fillId="3" borderId="0" xfId="85" applyFont="1" applyFill="1" applyAlignment="1">
      <alignment vertical="center"/>
      <protection/>
    </xf>
    <xf numFmtId="0" fontId="2" fillId="3" borderId="0" xfId="85" applyFont="1" applyFill="1" applyAlignment="1">
      <alignment vertical="top"/>
      <protection/>
    </xf>
    <xf numFmtId="176" fontId="3" fillId="3" borderId="0" xfId="85" applyNumberFormat="1" applyFont="1" applyFill="1" applyAlignment="1">
      <alignment vertical="center"/>
      <protection/>
    </xf>
    <xf numFmtId="0" fontId="4" fillId="3" borderId="0" xfId="85" applyFont="1" applyFill="1">
      <alignment/>
      <protection/>
    </xf>
    <xf numFmtId="0" fontId="5" fillId="3" borderId="0" xfId="85" applyFont="1" applyFill="1">
      <alignment/>
      <protection/>
    </xf>
    <xf numFmtId="0" fontId="6" fillId="3" borderId="0" xfId="85" applyFont="1" applyFill="1">
      <alignment/>
      <protection/>
    </xf>
    <xf numFmtId="0" fontId="5" fillId="3" borderId="0" xfId="85" applyFont="1" applyFill="1" applyAlignment="1">
      <alignment horizontal="right"/>
      <protection/>
    </xf>
    <xf numFmtId="177" fontId="5" fillId="3" borderId="0" xfId="85" applyNumberFormat="1" applyFont="1" applyFill="1">
      <alignment/>
      <protection/>
    </xf>
    <xf numFmtId="0" fontId="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3" borderId="0" xfId="85" applyNumberFormat="1" applyFont="1" applyFill="1" applyAlignment="1">
      <alignment horizontal="center"/>
      <protection/>
    </xf>
    <xf numFmtId="0" fontId="7" fillId="3" borderId="0" xfId="85" applyNumberFormat="1" applyFont="1" applyFill="1" applyAlignment="1">
      <alignment horizontal="right"/>
      <protection/>
    </xf>
    <xf numFmtId="0" fontId="4" fillId="3" borderId="0" xfId="85" applyNumberFormat="1" applyFont="1" applyFill="1" applyBorder="1" applyAlignment="1">
      <alignment vertical="center"/>
      <protection/>
    </xf>
    <xf numFmtId="0" fontId="6" fillId="3" borderId="0" xfId="85" applyNumberFormat="1" applyFont="1" applyFill="1" applyBorder="1" applyAlignment="1">
      <alignment vertical="center"/>
      <protection/>
    </xf>
    <xf numFmtId="0" fontId="6" fillId="3" borderId="0" xfId="85" applyNumberFormat="1" applyFont="1" applyFill="1" applyBorder="1" applyAlignment="1">
      <alignment horizontal="right" vertical="center"/>
      <protection/>
    </xf>
    <xf numFmtId="0" fontId="0" fillId="3" borderId="10" xfId="85" applyNumberFormat="1" applyFont="1" applyFill="1" applyBorder="1" applyAlignment="1">
      <alignment horizontal="center" vertical="center" wrapText="1"/>
      <protection/>
    </xf>
    <xf numFmtId="0" fontId="0" fillId="3" borderId="10" xfId="85" applyNumberFormat="1" applyFont="1" applyFill="1" applyBorder="1" applyAlignment="1">
      <alignment horizontal="center" vertical="center"/>
      <protection/>
    </xf>
    <xf numFmtId="0" fontId="0" fillId="3" borderId="10" xfId="85" applyNumberFormat="1" applyFont="1" applyFill="1" applyBorder="1" applyAlignment="1">
      <alignment horizontal="right" vertical="center"/>
      <protection/>
    </xf>
    <xf numFmtId="176" fontId="8" fillId="3" borderId="10" xfId="85" applyNumberFormat="1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right" vertical="center" wrapText="1"/>
    </xf>
    <xf numFmtId="178" fontId="0" fillId="3" borderId="10" xfId="0" applyNumberFormat="1" applyFont="1" applyFill="1" applyBorder="1" applyAlignment="1">
      <alignment horizontal="center" vertical="center"/>
    </xf>
    <xf numFmtId="0" fontId="0" fillId="3" borderId="10" xfId="84" applyFont="1" applyFill="1" applyBorder="1" applyAlignment="1">
      <alignment horizontal="left" vertical="center" wrapText="1"/>
      <protection/>
    </xf>
    <xf numFmtId="0" fontId="0" fillId="3" borderId="10" xfId="0" applyFont="1" applyFill="1" applyBorder="1" applyAlignment="1">
      <alignment horizontal="center" vertical="center" wrapText="1"/>
    </xf>
    <xf numFmtId="0" fontId="9" fillId="3" borderId="0" xfId="85" applyFont="1" applyFill="1">
      <alignment/>
      <protection/>
    </xf>
    <xf numFmtId="177" fontId="7" fillId="3" borderId="0" xfId="85" applyNumberFormat="1" applyFont="1" applyFill="1" applyAlignment="1">
      <alignment horizontal="center"/>
      <protection/>
    </xf>
    <xf numFmtId="178" fontId="6" fillId="3" borderId="0" xfId="85" applyNumberFormat="1" applyFont="1" applyFill="1" applyBorder="1" applyAlignment="1">
      <alignment vertical="center"/>
      <protection/>
    </xf>
    <xf numFmtId="0" fontId="6" fillId="3" borderId="0" xfId="85" applyFont="1" applyFill="1" applyAlignment="1">
      <alignment vertical="center"/>
      <protection/>
    </xf>
    <xf numFmtId="177" fontId="6" fillId="3" borderId="0" xfId="85" applyNumberFormat="1" applyFont="1" applyFill="1" applyAlignment="1">
      <alignment vertical="center"/>
      <protection/>
    </xf>
    <xf numFmtId="177" fontId="0" fillId="3" borderId="10" xfId="85" applyNumberFormat="1" applyFont="1" applyFill="1" applyBorder="1" applyAlignment="1">
      <alignment horizontal="center" vertical="center"/>
      <protection/>
    </xf>
    <xf numFmtId="177" fontId="0" fillId="3" borderId="10" xfId="85" applyNumberFormat="1" applyFont="1" applyFill="1" applyBorder="1" applyAlignment="1">
      <alignment horizontal="center" vertical="center" wrapText="1"/>
      <protection/>
    </xf>
    <xf numFmtId="179" fontId="8" fillId="3" borderId="10" xfId="85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180" fontId="0" fillId="3" borderId="10" xfId="0" applyNumberFormat="1" applyFont="1" applyFill="1" applyBorder="1" applyAlignment="1">
      <alignment horizontal="center" vertical="center"/>
    </xf>
    <xf numFmtId="0" fontId="8" fillId="3" borderId="0" xfId="85" applyFont="1" applyFill="1">
      <alignment/>
      <protection/>
    </xf>
    <xf numFmtId="0" fontId="5" fillId="3" borderId="0" xfId="85" applyNumberFormat="1" applyFont="1" applyFill="1">
      <alignment/>
      <protection/>
    </xf>
    <xf numFmtId="0" fontId="10" fillId="3" borderId="0" xfId="85" applyNumberFormat="1" applyFont="1" applyFill="1" applyBorder="1" applyAlignment="1">
      <alignment vertical="center"/>
      <protection/>
    </xf>
    <xf numFmtId="0" fontId="4" fillId="3" borderId="0" xfId="85" applyFont="1" applyFill="1" applyAlignment="1">
      <alignment vertical="center"/>
      <protection/>
    </xf>
    <xf numFmtId="0" fontId="4" fillId="3" borderId="0" xfId="85" applyFont="1" applyFill="1" applyAlignment="1">
      <alignment vertical="top"/>
      <protection/>
    </xf>
    <xf numFmtId="0" fontId="0" fillId="3" borderId="10" xfId="85" applyFont="1" applyFill="1" applyBorder="1" applyAlignment="1">
      <alignment vertical="center"/>
      <protection/>
    </xf>
    <xf numFmtId="176" fontId="4" fillId="3" borderId="0" xfId="85" applyNumberFormat="1" applyFont="1" applyFill="1" applyAlignment="1">
      <alignment vertical="center"/>
      <protection/>
    </xf>
    <xf numFmtId="0" fontId="0" fillId="3" borderId="10" xfId="85" applyFont="1" applyFill="1" applyBorder="1" applyAlignment="1">
      <alignment vertical="center" wrapText="1"/>
      <protection/>
    </xf>
    <xf numFmtId="0" fontId="5" fillId="3" borderId="0" xfId="0" applyNumberFormat="1" applyFont="1" applyFill="1" applyAlignment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常规_附件6-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5"/>
  <sheetViews>
    <sheetView showZeros="0" tabSelected="1" zoomScale="75" zoomScaleNormal="75" zoomScaleSheetLayoutView="100" workbookViewId="0" topLeftCell="A1">
      <pane xSplit="2" ySplit="6" topLeftCell="D10" activePane="bottomRight" state="frozen"/>
      <selection pane="bottomRight" activeCell="O10" sqref="O10"/>
    </sheetView>
  </sheetViews>
  <sheetFormatPr defaultColWidth="9.00390625" defaultRowHeight="14.25"/>
  <cols>
    <col min="1" max="1" width="4.375" style="5" customWidth="1"/>
    <col min="2" max="2" width="32.00390625" style="6" customWidth="1"/>
    <col min="3" max="3" width="31.625" style="7" customWidth="1"/>
    <col min="4" max="4" width="10.875" style="6" customWidth="1"/>
    <col min="5" max="5" width="10.375" style="8" customWidth="1"/>
    <col min="6" max="6" width="9.625" style="8" customWidth="1"/>
    <col min="7" max="7" width="9.00390625" style="8" customWidth="1"/>
    <col min="8" max="8" width="9.25390625" style="8" customWidth="1"/>
    <col min="9" max="9" width="9.25390625" style="6" customWidth="1"/>
    <col min="10" max="10" width="9.125" style="6" customWidth="1"/>
    <col min="11" max="11" width="9.625" style="6" customWidth="1"/>
    <col min="12" max="12" width="8.375" style="6" customWidth="1"/>
    <col min="13" max="13" width="9.375" style="6" customWidth="1"/>
    <col min="14" max="14" width="8.125" style="6" customWidth="1"/>
    <col min="15" max="15" width="12.125" style="9" customWidth="1"/>
    <col min="16" max="16" width="7.00390625" style="6" customWidth="1"/>
    <col min="17" max="17" width="61.875" style="7" customWidth="1"/>
    <col min="18" max="229" width="9.00390625" style="6" customWidth="1"/>
    <col min="230" max="238" width="9.00390625" style="10" customWidth="1"/>
    <col min="239" max="16384" width="9.00390625" style="11" customWidth="1"/>
  </cols>
  <sheetData>
    <row r="1" spans="1:233" ht="33.75" customHeight="1">
      <c r="A1" s="12" t="s">
        <v>0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12"/>
      <c r="N1" s="12"/>
      <c r="O1" s="27"/>
      <c r="P1" s="12"/>
      <c r="Q1" s="12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44"/>
      <c r="HW1" s="44"/>
      <c r="HX1" s="44"/>
      <c r="HY1" s="44"/>
    </row>
    <row r="2" spans="1:238" s="1" customFormat="1" ht="13.5">
      <c r="A2" s="14"/>
      <c r="B2" s="15"/>
      <c r="C2" s="15"/>
      <c r="D2" s="15"/>
      <c r="E2" s="16"/>
      <c r="F2" s="16"/>
      <c r="G2" s="16"/>
      <c r="H2" s="16"/>
      <c r="I2" s="15"/>
      <c r="J2" s="15"/>
      <c r="K2" s="15"/>
      <c r="L2" s="15"/>
      <c r="M2" s="28"/>
      <c r="N2" s="29"/>
      <c r="O2" s="30"/>
      <c r="P2" s="29"/>
      <c r="Q2" s="38" t="s">
        <v>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</row>
    <row r="3" spans="1:238" s="2" customFormat="1" ht="34.5" customHeight="1">
      <c r="A3" s="17" t="s">
        <v>2</v>
      </c>
      <c r="B3" s="18" t="s">
        <v>3</v>
      </c>
      <c r="C3" s="18" t="s">
        <v>4</v>
      </c>
      <c r="D3" s="18"/>
      <c r="E3" s="19"/>
      <c r="F3" s="19"/>
      <c r="G3" s="19"/>
      <c r="H3" s="19"/>
      <c r="I3" s="17" t="s">
        <v>5</v>
      </c>
      <c r="J3" s="18"/>
      <c r="K3" s="18"/>
      <c r="L3" s="18"/>
      <c r="M3" s="17" t="s">
        <v>6</v>
      </c>
      <c r="N3" s="18" t="s">
        <v>7</v>
      </c>
      <c r="O3" s="31"/>
      <c r="P3" s="18"/>
      <c r="Q3" s="17" t="s">
        <v>8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</row>
    <row r="4" spans="1:238" s="2" customFormat="1" ht="27" customHeight="1">
      <c r="A4" s="17"/>
      <c r="B4" s="18"/>
      <c r="C4" s="18" t="s">
        <v>9</v>
      </c>
      <c r="D4" s="17" t="s">
        <v>10</v>
      </c>
      <c r="E4" s="18" t="s">
        <v>11</v>
      </c>
      <c r="F4" s="18"/>
      <c r="G4" s="18"/>
      <c r="H4" s="18"/>
      <c r="I4" s="18" t="s">
        <v>12</v>
      </c>
      <c r="J4" s="17" t="s">
        <v>13</v>
      </c>
      <c r="K4" s="17" t="s">
        <v>14</v>
      </c>
      <c r="L4" s="17" t="s">
        <v>15</v>
      </c>
      <c r="M4" s="18"/>
      <c r="N4" s="18" t="s">
        <v>16</v>
      </c>
      <c r="O4" s="32" t="s">
        <v>17</v>
      </c>
      <c r="P4" s="17" t="s">
        <v>15</v>
      </c>
      <c r="Q4" s="17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</row>
    <row r="5" spans="1:238" s="3" customFormat="1" ht="33.75" customHeight="1">
      <c r="A5" s="17"/>
      <c r="B5" s="18"/>
      <c r="C5" s="18"/>
      <c r="D5" s="17"/>
      <c r="E5" s="18" t="s">
        <v>12</v>
      </c>
      <c r="F5" s="17" t="s">
        <v>13</v>
      </c>
      <c r="G5" s="17" t="s">
        <v>14</v>
      </c>
      <c r="H5" s="17" t="s">
        <v>18</v>
      </c>
      <c r="I5" s="18"/>
      <c r="J5" s="17"/>
      <c r="K5" s="17"/>
      <c r="L5" s="17"/>
      <c r="M5" s="18"/>
      <c r="N5" s="18"/>
      <c r="O5" s="32"/>
      <c r="P5" s="17"/>
      <c r="Q5" s="17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</row>
    <row r="6" spans="1:238" s="4" customFormat="1" ht="81" customHeight="1">
      <c r="A6" s="20" t="s">
        <v>19</v>
      </c>
      <c r="B6" s="20"/>
      <c r="C6" s="20"/>
      <c r="D6" s="20"/>
      <c r="E6" s="20">
        <f aca="true" t="shared" si="0" ref="E6:P6">SUM(E7:E11)</f>
        <v>158652</v>
      </c>
      <c r="F6" s="20">
        <f t="shared" si="0"/>
        <v>49130</v>
      </c>
      <c r="G6" s="20">
        <f t="shared" si="0"/>
        <v>101858</v>
      </c>
      <c r="H6" s="20">
        <f t="shared" si="0"/>
        <v>7664</v>
      </c>
      <c r="I6" s="20">
        <f t="shared" si="0"/>
        <v>142576</v>
      </c>
      <c r="J6" s="20">
        <f t="shared" si="0"/>
        <v>49130</v>
      </c>
      <c r="K6" s="20">
        <f t="shared" si="0"/>
        <v>86648</v>
      </c>
      <c r="L6" s="20">
        <f t="shared" si="0"/>
        <v>6798</v>
      </c>
      <c r="M6" s="20">
        <f t="shared" si="0"/>
        <v>150456</v>
      </c>
      <c r="N6" s="20">
        <f t="shared" si="0"/>
        <v>16978</v>
      </c>
      <c r="O6" s="33">
        <f t="shared" si="0"/>
        <v>16724.7</v>
      </c>
      <c r="P6" s="20">
        <f t="shared" si="0"/>
        <v>253</v>
      </c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</row>
    <row r="7" spans="1:238" s="4" customFormat="1" ht="81" customHeight="1">
      <c r="A7" s="20">
        <v>1</v>
      </c>
      <c r="B7" s="21" t="s">
        <v>20</v>
      </c>
      <c r="C7" s="21" t="s">
        <v>21</v>
      </c>
      <c r="D7" s="22" t="s">
        <v>22</v>
      </c>
      <c r="E7" s="23">
        <v>102793</v>
      </c>
      <c r="F7" s="23">
        <v>47190</v>
      </c>
      <c r="G7" s="23">
        <v>50463</v>
      </c>
      <c r="H7" s="23">
        <v>5140</v>
      </c>
      <c r="I7" s="23">
        <v>87883</v>
      </c>
      <c r="J7" s="23">
        <v>47190</v>
      </c>
      <c r="K7" s="23">
        <v>36166</v>
      </c>
      <c r="L7" s="23">
        <v>4527</v>
      </c>
      <c r="M7" s="23">
        <v>91057</v>
      </c>
      <c r="N7" s="23">
        <v>5417</v>
      </c>
      <c r="O7" s="23">
        <v>5417</v>
      </c>
      <c r="P7" s="23"/>
      <c r="Q7" s="43" t="s">
        <v>23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</row>
    <row r="8" spans="1:238" s="4" customFormat="1" ht="84.75" customHeight="1">
      <c r="A8" s="20">
        <v>2</v>
      </c>
      <c r="B8" s="21" t="s">
        <v>24</v>
      </c>
      <c r="C8" s="24" t="s">
        <v>25</v>
      </c>
      <c r="D8" s="22" t="s">
        <v>26</v>
      </c>
      <c r="E8" s="23">
        <v>48648</v>
      </c>
      <c r="F8" s="23">
        <v>0</v>
      </c>
      <c r="G8" s="23">
        <v>48648</v>
      </c>
      <c r="H8" s="23">
        <v>0</v>
      </c>
      <c r="I8" s="23">
        <v>29784</v>
      </c>
      <c r="J8" s="23"/>
      <c r="K8" s="23">
        <v>29784</v>
      </c>
      <c r="L8" s="23"/>
      <c r="M8" s="23">
        <v>34276</v>
      </c>
      <c r="N8" s="34">
        <f>O8</f>
        <v>5666</v>
      </c>
      <c r="O8" s="23">
        <v>5666</v>
      </c>
      <c r="P8" s="23"/>
      <c r="Q8" s="43" t="s">
        <v>23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</row>
    <row r="9" spans="1:238" s="4" customFormat="1" ht="82.5" customHeight="1">
      <c r="A9" s="20">
        <v>3</v>
      </c>
      <c r="B9" s="21" t="s">
        <v>27</v>
      </c>
      <c r="C9" s="24" t="s">
        <v>28</v>
      </c>
      <c r="D9" s="22" t="s">
        <v>29</v>
      </c>
      <c r="E9" s="23">
        <v>7211</v>
      </c>
      <c r="F9" s="23">
        <v>1940</v>
      </c>
      <c r="G9" s="23">
        <v>2747</v>
      </c>
      <c r="H9" s="23">
        <v>2524</v>
      </c>
      <c r="I9" s="23">
        <v>6611</v>
      </c>
      <c r="J9" s="23">
        <v>1940</v>
      </c>
      <c r="K9" s="23">
        <v>2400</v>
      </c>
      <c r="L9" s="23">
        <v>2271</v>
      </c>
      <c r="M9" s="23">
        <v>7123</v>
      </c>
      <c r="N9" s="23">
        <v>600</v>
      </c>
      <c r="O9" s="23">
        <v>347</v>
      </c>
      <c r="P9" s="23">
        <v>253</v>
      </c>
      <c r="Q9" s="41" t="s">
        <v>30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</row>
    <row r="10" spans="1:238" s="4" customFormat="1" ht="333" customHeight="1">
      <c r="A10" s="20">
        <v>4</v>
      </c>
      <c r="B10" s="21" t="s">
        <v>31</v>
      </c>
      <c r="C10" s="24"/>
      <c r="D10" s="25" t="s">
        <v>32</v>
      </c>
      <c r="E10" s="23"/>
      <c r="F10" s="23"/>
      <c r="G10" s="23"/>
      <c r="H10" s="23"/>
      <c r="I10" s="23">
        <v>18298</v>
      </c>
      <c r="J10" s="23"/>
      <c r="K10" s="23">
        <v>18298</v>
      </c>
      <c r="L10" s="23"/>
      <c r="M10" s="23">
        <v>18000</v>
      </c>
      <c r="N10" s="23">
        <f>SUM(O10:P10)</f>
        <v>2526</v>
      </c>
      <c r="O10" s="35">
        <v>2525.7</v>
      </c>
      <c r="P10" s="23"/>
      <c r="Q10" s="43" t="s">
        <v>33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</row>
    <row r="11" spans="1:238" s="4" customFormat="1" ht="69" customHeight="1">
      <c r="A11" s="20">
        <v>5</v>
      </c>
      <c r="B11" s="21" t="s">
        <v>34</v>
      </c>
      <c r="C11" s="20"/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23">
        <f>SUM(O11:P11)</f>
        <v>2769</v>
      </c>
      <c r="O11" s="23">
        <v>2769</v>
      </c>
      <c r="P11" s="23"/>
      <c r="Q11" s="43" t="s">
        <v>23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</row>
    <row r="13" spans="2:17" ht="15.75">
      <c r="B13" s="26"/>
      <c r="N13" s="36"/>
      <c r="Q13" s="6"/>
    </row>
    <row r="14" spans="14:17" ht="15.75">
      <c r="N14" s="36"/>
      <c r="Q14" s="6"/>
    </row>
    <row r="15" spans="14:17" ht="15.75">
      <c r="N15" s="36"/>
      <c r="Q15" s="6"/>
    </row>
  </sheetData>
  <sheetProtection/>
  <mergeCells count="19">
    <mergeCell ref="A1:Q1"/>
    <mergeCell ref="C3:H3"/>
    <mergeCell ref="I3:L3"/>
    <mergeCell ref="N3:P3"/>
    <mergeCell ref="E4:H4"/>
    <mergeCell ref="A6:B6"/>
    <mergeCell ref="A3:A5"/>
    <mergeCell ref="B3:B5"/>
    <mergeCell ref="C4:C5"/>
    <mergeCell ref="D4:D5"/>
    <mergeCell ref="I4:I5"/>
    <mergeCell ref="J4:J5"/>
    <mergeCell ref="K4:K5"/>
    <mergeCell ref="L4:L5"/>
    <mergeCell ref="M3:M5"/>
    <mergeCell ref="N4:N5"/>
    <mergeCell ref="O4:O5"/>
    <mergeCell ref="P4:P5"/>
    <mergeCell ref="Q3:Q5"/>
  </mergeCells>
  <printOptions horizontalCentered="1"/>
  <pageMargins left="0.51" right="0.2" top="0.79" bottom="0.12" header="0.51" footer="0.12"/>
  <pageSetup fitToHeight="0" horizontalDpi="600" verticalDpi="600" orientation="landscape" paperSize="8" scale="67"/>
  <headerFooter scaleWithDoc="0" alignWithMargins="0">
    <oddHeader>&amp;L&amp;16附件2-1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郑怀珏</dc:creator>
  <cp:keywords/>
  <dc:description/>
  <cp:lastModifiedBy>郑怀珏</cp:lastModifiedBy>
  <cp:lastPrinted>2019-08-07T02:24:04Z</cp:lastPrinted>
  <dcterms:created xsi:type="dcterms:W3CDTF">2016-11-22T07:43:34Z</dcterms:created>
  <dcterms:modified xsi:type="dcterms:W3CDTF">2020-02-14T07:07:39Z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