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18" yWindow="480" windowWidth="14340" windowHeight="18780" activeTab="0"/>
  </bookViews>
  <sheets>
    <sheet name="Sheet1" sheetId="1" r:id="rId1"/>
    <sheet name="Sheet2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<sst xmlns="http://schemas.openxmlformats.org/spreadsheetml/2006/main" count="50" uniqueCount="29">
  <si>
    <t>指     标
名     称</t>
  </si>
  <si>
    <t>计    算
单    位</t>
  </si>
  <si>
    <t>上年实际</t>
  </si>
  <si>
    <t>本年比上年增长（%）</t>
  </si>
  <si>
    <t>本月</t>
  </si>
  <si>
    <t>年初至本月累计</t>
  </si>
  <si>
    <t>同月</t>
  </si>
  <si>
    <t>同月累计</t>
  </si>
  <si>
    <t>一、  货 运 量</t>
  </si>
  <si>
    <t>万吨</t>
  </si>
  <si>
    <t>公    路</t>
  </si>
  <si>
    <t>二、 货物周转量</t>
  </si>
  <si>
    <t>万吨公里</t>
  </si>
  <si>
    <t>三、 客 运 量</t>
  </si>
  <si>
    <t>万人</t>
  </si>
  <si>
    <t>水    路</t>
  </si>
  <si>
    <t>四、 旅客周转量</t>
  </si>
  <si>
    <t>万人公里</t>
  </si>
  <si>
    <t>五、港口吞吐量</t>
  </si>
  <si>
    <t>其中：外贸</t>
  </si>
  <si>
    <t>沿海</t>
  </si>
  <si>
    <t>内河</t>
  </si>
  <si>
    <t>集装箱</t>
  </si>
  <si>
    <t>万TEU</t>
  </si>
  <si>
    <t>外贸</t>
  </si>
  <si>
    <r>
      <t>2020</t>
    </r>
    <r>
      <rPr>
        <sz val="16"/>
        <rFont val="宋体"/>
        <family val="0"/>
      </rPr>
      <t>年1-3月全省运输生产完成情况</t>
    </r>
  </si>
  <si>
    <t>本年实际</t>
  </si>
  <si>
    <t xml:space="preserve">备注：
1、2020年公路货运量和货物周转量数据口径按照2019年道路货物运输量专项调查口径进行调整，历史同期数据口径也相应进行调整（可比口径）。
2、根据交通运输部统计调查制度，从2020年1月开始海洋运输统计方式调整为企业一套表统计，本表历史同期数据是2019年企业一套表统计系统数据（可比口径）。
</t>
  </si>
  <si>
    <t>水     路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</si>
</sst>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_-* #,##0.00_-;\-* #,##0.00_-;_-* &quot;-&quot;??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&quot;¥&quot;* #,##0_-;\-&quot;¥&quot;* #,##0_-;_-&quot;¥&quot;* &quot;-&quot;_-;_-@_-"/>
    <numFmt numFmtId="188" formatCode="0.00_ "/>
    <numFmt numFmtId="189" formatCode="0_);[Red]\(0\)"/>
    <numFmt numFmtId="190" formatCode="0.0_ "/>
    <numFmt numFmtId="191" formatCode="0_ "/>
    <numFmt numFmtId="192" formatCode="0.00_);[Red]\(0.00\)"/>
    <numFmt numFmtId="193" formatCode="0.000_ "/>
    <numFmt numFmtId="194" formatCode="0.0_);[Red]\(0.0\)"/>
    <numFmt numFmtId="195" formatCode="#,##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name val="Cambria"/>
      <family val="0"/>
    </font>
    <font>
      <sz val="12"/>
      <color theme="1"/>
      <name val="Cambria"/>
      <family val="0"/>
    </font>
    <font>
      <sz val="16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189" fontId="44" fillId="0" borderId="0" xfId="0" applyNumberFormat="1" applyFont="1" applyBorder="1" applyAlignment="1">
      <alignment vertical="center"/>
    </xf>
    <xf numFmtId="188" fontId="44" fillId="0" borderId="0" xfId="0" applyNumberFormat="1" applyFont="1" applyBorder="1" applyAlignment="1">
      <alignment vertical="center"/>
    </xf>
    <xf numFmtId="189" fontId="44" fillId="0" borderId="10" xfId="0" applyNumberFormat="1" applyFont="1" applyBorder="1" applyAlignment="1">
      <alignment horizontal="center" vertical="center" wrapText="1"/>
    </xf>
    <xf numFmtId="188" fontId="44" fillId="0" borderId="10" xfId="0" applyNumberFormat="1" applyFont="1" applyBorder="1" applyAlignment="1">
      <alignment horizontal="center" vertical="center"/>
    </xf>
    <xf numFmtId="188" fontId="44" fillId="0" borderId="1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3" fontId="43" fillId="0" borderId="0" xfId="0" applyNumberFormat="1" applyFont="1" applyAlignment="1">
      <alignment vertical="center"/>
    </xf>
    <xf numFmtId="189" fontId="45" fillId="0" borderId="11" xfId="0" applyNumberFormat="1" applyFont="1" applyFill="1" applyBorder="1" applyAlignment="1">
      <alignment horizontal="center" vertical="center"/>
    </xf>
    <xf numFmtId="190" fontId="45" fillId="0" borderId="10" xfId="0" applyNumberFormat="1" applyFont="1" applyFill="1" applyBorder="1" applyAlignment="1">
      <alignment horizontal="center" vertical="center"/>
    </xf>
    <xf numFmtId="190" fontId="45" fillId="0" borderId="10" xfId="0" applyNumberFormat="1" applyFont="1" applyBorder="1" applyAlignment="1">
      <alignment horizontal="center" vertical="center"/>
    </xf>
    <xf numFmtId="189" fontId="45" fillId="0" borderId="11" xfId="40" applyNumberFormat="1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189" fontId="44" fillId="0" borderId="10" xfId="0" applyNumberFormat="1" applyFont="1" applyBorder="1" applyAlignment="1">
      <alignment horizontal="center" vertical="center" wrapText="1"/>
    </xf>
    <xf numFmtId="189" fontId="44" fillId="0" borderId="12" xfId="0" applyNumberFormat="1" applyFont="1" applyBorder="1" applyAlignment="1">
      <alignment horizontal="center" vertical="center" wrapText="1"/>
    </xf>
    <xf numFmtId="188" fontId="44" fillId="0" borderId="10" xfId="0" applyNumberFormat="1" applyFont="1" applyBorder="1" applyAlignment="1">
      <alignment horizontal="center" vertical="center"/>
    </xf>
    <xf numFmtId="188" fontId="44" fillId="0" borderId="13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top" wrapText="1"/>
    </xf>
    <xf numFmtId="0" fontId="44" fillId="0" borderId="0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0" zoomScaleNormal="70" zoomScalePageLayoutView="0" workbookViewId="0" topLeftCell="A10">
      <selection activeCell="A21" sqref="A21:H21"/>
    </sheetView>
  </sheetViews>
  <sheetFormatPr defaultColWidth="8.875" defaultRowHeight="14.25"/>
  <cols>
    <col min="1" max="1" width="29.375" style="5" bestFit="1" customWidth="1"/>
    <col min="2" max="2" width="10.75390625" style="5" customWidth="1"/>
    <col min="3" max="3" width="10.75390625" style="6" customWidth="1"/>
    <col min="4" max="4" width="11.875" style="6" customWidth="1"/>
    <col min="5" max="5" width="10.75390625" style="6" customWidth="1"/>
    <col min="6" max="6" width="11.875" style="6" customWidth="1"/>
    <col min="7" max="8" width="10.75390625" style="7" customWidth="1"/>
    <col min="9" max="9" width="8.875" style="0" customWidth="1"/>
    <col min="10" max="10" width="11.00390625" style="0" bestFit="1" customWidth="1"/>
    <col min="11" max="11" width="12.25390625" style="0" bestFit="1" customWidth="1"/>
    <col min="12" max="12" width="14.75390625" style="0" customWidth="1"/>
  </cols>
  <sheetData>
    <row r="1" spans="1:8" ht="53.25" customHeight="1">
      <c r="A1" s="22" t="s">
        <v>25</v>
      </c>
      <c r="B1" s="22"/>
      <c r="C1" s="22"/>
      <c r="D1" s="22"/>
      <c r="E1" s="22"/>
      <c r="F1" s="22"/>
      <c r="G1" s="22"/>
      <c r="H1" s="22"/>
    </row>
    <row r="2" spans="1:8" ht="36" customHeight="1">
      <c r="A2" s="29" t="s">
        <v>0</v>
      </c>
      <c r="B2" s="31" t="s">
        <v>1</v>
      </c>
      <c r="C2" s="23" t="s">
        <v>26</v>
      </c>
      <c r="D2" s="24"/>
      <c r="E2" s="23" t="s">
        <v>2</v>
      </c>
      <c r="F2" s="24"/>
      <c r="G2" s="25" t="s">
        <v>3</v>
      </c>
      <c r="H2" s="26"/>
    </row>
    <row r="3" spans="1:8" ht="36" customHeight="1">
      <c r="A3" s="30"/>
      <c r="B3" s="32"/>
      <c r="C3" s="8" t="s">
        <v>4</v>
      </c>
      <c r="D3" s="8" t="s">
        <v>5</v>
      </c>
      <c r="E3" s="8" t="s">
        <v>4</v>
      </c>
      <c r="F3" s="8" t="s">
        <v>5</v>
      </c>
      <c r="G3" s="10" t="s">
        <v>6</v>
      </c>
      <c r="H3" s="9" t="s">
        <v>7</v>
      </c>
    </row>
    <row r="4" spans="1:8" ht="36" customHeight="1">
      <c r="A4" s="11" t="s">
        <v>8</v>
      </c>
      <c r="B4" s="12" t="s">
        <v>9</v>
      </c>
      <c r="C4" s="18">
        <v>20893.9741</v>
      </c>
      <c r="D4" s="18">
        <v>56907.3134</v>
      </c>
      <c r="E4" s="18">
        <v>27271.233500000002</v>
      </c>
      <c r="F4" s="18">
        <v>75224.6028</v>
      </c>
      <c r="G4" s="19">
        <f aca="true" t="shared" si="0" ref="G4:H8">C4/E4*100-100</f>
        <v>-23.384565278281244</v>
      </c>
      <c r="H4" s="19">
        <f t="shared" si="0"/>
        <v>-24.350131098332625</v>
      </c>
    </row>
    <row r="5" spans="1:8" ht="36" customHeight="1">
      <c r="A5" s="11" t="s">
        <v>10</v>
      </c>
      <c r="B5" s="12" t="s">
        <v>9</v>
      </c>
      <c r="C5" s="18">
        <v>13273.8957</v>
      </c>
      <c r="D5" s="18">
        <v>35997.4171</v>
      </c>
      <c r="E5" s="18">
        <v>17979</v>
      </c>
      <c r="F5" s="18">
        <v>49784</v>
      </c>
      <c r="G5" s="19">
        <f t="shared" si="0"/>
        <v>-26.17</v>
      </c>
      <c r="H5" s="19">
        <f>D5/F5*100-100</f>
        <v>-27.692798690342286</v>
      </c>
    </row>
    <row r="6" spans="1:8" ht="36" customHeight="1">
      <c r="A6" s="13" t="s">
        <v>28</v>
      </c>
      <c r="B6" s="14" t="s">
        <v>9</v>
      </c>
      <c r="C6" s="18">
        <v>7620.0784</v>
      </c>
      <c r="D6" s="18">
        <v>20909.8963</v>
      </c>
      <c r="E6" s="18">
        <v>9292.2335</v>
      </c>
      <c r="F6" s="18">
        <v>25440.6028</v>
      </c>
      <c r="G6" s="19">
        <f t="shared" si="0"/>
        <v>-17.995190284445613</v>
      </c>
      <c r="H6" s="19">
        <f>D6/F6*100-100</f>
        <v>-17.808958913504995</v>
      </c>
    </row>
    <row r="7" spans="1:8" ht="36" customHeight="1">
      <c r="A7" s="11" t="s">
        <v>11</v>
      </c>
      <c r="B7" s="12" t="s">
        <v>12</v>
      </c>
      <c r="C7" s="18">
        <v>20218623.522699997</v>
      </c>
      <c r="D7" s="18">
        <v>57542067.7259</v>
      </c>
      <c r="E7" s="18">
        <v>21632854.689999998</v>
      </c>
      <c r="F7" s="18">
        <v>63686619.930300005</v>
      </c>
      <c r="G7" s="19">
        <f>C7/E7*100-100</f>
        <v>-6.537422765353952</v>
      </c>
      <c r="H7" s="19">
        <f>D7/F7*100-100</f>
        <v>-9.648105380886491</v>
      </c>
    </row>
    <row r="8" spans="1:8" ht="36" customHeight="1">
      <c r="A8" s="11" t="s">
        <v>10</v>
      </c>
      <c r="B8" s="12" t="s">
        <v>12</v>
      </c>
      <c r="C8" s="18">
        <v>1492396.0875</v>
      </c>
      <c r="D8" s="18">
        <v>3790309.8087</v>
      </c>
      <c r="E8" s="18">
        <v>1883625</v>
      </c>
      <c r="F8" s="18">
        <v>5122102</v>
      </c>
      <c r="G8" s="19">
        <f t="shared" si="0"/>
        <v>-20.769999999999996</v>
      </c>
      <c r="H8" s="19">
        <f>D8/F8*100-100</f>
        <v>-26.000891651513385</v>
      </c>
    </row>
    <row r="9" spans="1:8" s="3" customFormat="1" ht="36" customHeight="1">
      <c r="A9" s="13" t="s">
        <v>28</v>
      </c>
      <c r="B9" s="14" t="s">
        <v>12</v>
      </c>
      <c r="C9" s="18">
        <v>18726227.4352</v>
      </c>
      <c r="D9" s="18">
        <v>53751757.9172</v>
      </c>
      <c r="E9" s="18">
        <v>19749229.689999998</v>
      </c>
      <c r="F9" s="18">
        <v>58564517.930300005</v>
      </c>
      <c r="G9" s="19">
        <f aca="true" t="shared" si="1" ref="G9:G20">C9/E9*100-100</f>
        <v>-5.17996028633965</v>
      </c>
      <c r="H9" s="19">
        <f aca="true" t="shared" si="2" ref="H9:H20">D9/F9*100-100</f>
        <v>-8.217876938435438</v>
      </c>
    </row>
    <row r="10" spans="1:8" ht="36" customHeight="1">
      <c r="A10" s="11" t="s">
        <v>13</v>
      </c>
      <c r="B10" s="12" t="s">
        <v>14</v>
      </c>
      <c r="C10" s="18">
        <v>3224.6964</v>
      </c>
      <c r="D10" s="18">
        <v>11919.619500000003</v>
      </c>
      <c r="E10" s="18">
        <v>8067.891799999999</v>
      </c>
      <c r="F10" s="18">
        <v>26626.6825</v>
      </c>
      <c r="G10" s="19">
        <f t="shared" si="1"/>
        <v>-60.030495203220255</v>
      </c>
      <c r="H10" s="19">
        <f t="shared" si="2"/>
        <v>-55.23430491199945</v>
      </c>
    </row>
    <row r="11" spans="1:8" ht="36" customHeight="1">
      <c r="A11" s="11" t="s">
        <v>10</v>
      </c>
      <c r="B11" s="12" t="s">
        <v>14</v>
      </c>
      <c r="C11" s="18">
        <v>3166.5452</v>
      </c>
      <c r="D11" s="18">
        <v>11607.536000000002</v>
      </c>
      <c r="E11" s="21">
        <v>7880.029299999999</v>
      </c>
      <c r="F11" s="21">
        <v>25925.662099999998</v>
      </c>
      <c r="G11" s="20">
        <f t="shared" si="1"/>
        <v>-59.815565660396715</v>
      </c>
      <c r="H11" s="20">
        <f>D11/F11*100-100</f>
        <v>-55.22761981843464</v>
      </c>
    </row>
    <row r="12" spans="1:8" ht="36" customHeight="1">
      <c r="A12" s="11" t="s">
        <v>15</v>
      </c>
      <c r="B12" s="12" t="s">
        <v>14</v>
      </c>
      <c r="C12" s="18">
        <v>58.1512</v>
      </c>
      <c r="D12" s="18">
        <v>312.0835</v>
      </c>
      <c r="E12" s="18">
        <v>187.8625</v>
      </c>
      <c r="F12" s="18">
        <v>701.0204</v>
      </c>
      <c r="G12" s="20">
        <f t="shared" si="1"/>
        <v>-69.0458713154568</v>
      </c>
      <c r="H12" s="20">
        <f t="shared" si="2"/>
        <v>-55.48153805509797</v>
      </c>
    </row>
    <row r="13" spans="1:8" ht="36" customHeight="1">
      <c r="A13" s="11" t="s">
        <v>16</v>
      </c>
      <c r="B13" s="12" t="s">
        <v>17</v>
      </c>
      <c r="C13" s="18">
        <v>335253.30960000004</v>
      </c>
      <c r="D13" s="18">
        <v>1315749.9200000002</v>
      </c>
      <c r="E13" s="18">
        <v>887441.3913000001</v>
      </c>
      <c r="F13" s="18">
        <v>2831717.6577450004</v>
      </c>
      <c r="G13" s="19">
        <f t="shared" si="1"/>
        <v>-62.222484449492235</v>
      </c>
      <c r="H13" s="19">
        <f t="shared" si="2"/>
        <v>-53.53527155501161</v>
      </c>
    </row>
    <row r="14" spans="1:8" ht="36" customHeight="1">
      <c r="A14" s="11" t="s">
        <v>10</v>
      </c>
      <c r="B14" s="12" t="s">
        <v>17</v>
      </c>
      <c r="C14" s="18">
        <v>333465.35880000005</v>
      </c>
      <c r="D14" s="18">
        <v>1303854.5786000001</v>
      </c>
      <c r="E14" s="21">
        <v>879818.4387000002</v>
      </c>
      <c r="F14" s="21">
        <v>2803982.0975450003</v>
      </c>
      <c r="G14" s="20">
        <f>C14/E14*100-100</f>
        <v>-62.09838937989059</v>
      </c>
      <c r="H14" s="20">
        <f t="shared" si="2"/>
        <v>-53.4998964600531</v>
      </c>
    </row>
    <row r="15" spans="1:8" ht="36" customHeight="1">
      <c r="A15" s="11" t="s">
        <v>15</v>
      </c>
      <c r="B15" s="12" t="s">
        <v>17</v>
      </c>
      <c r="C15" s="18">
        <v>1787.9508</v>
      </c>
      <c r="D15" s="18">
        <v>11895.3414</v>
      </c>
      <c r="E15" s="18">
        <v>7622.9526000000005</v>
      </c>
      <c r="F15" s="18">
        <v>27735.560200000004</v>
      </c>
      <c r="G15" s="20">
        <f t="shared" si="1"/>
        <v>-76.5451670262255</v>
      </c>
      <c r="H15" s="20">
        <f t="shared" si="2"/>
        <v>-57.111587744313894</v>
      </c>
    </row>
    <row r="16" spans="1:8" s="4" customFormat="1" ht="36" customHeight="1">
      <c r="A16" s="15" t="s">
        <v>18</v>
      </c>
      <c r="B16" s="16" t="s">
        <v>9</v>
      </c>
      <c r="C16" s="18">
        <v>16388.657900000002</v>
      </c>
      <c r="D16" s="18">
        <v>41965.7962</v>
      </c>
      <c r="E16" s="18">
        <v>15976.188299999998</v>
      </c>
      <c r="F16" s="18">
        <v>43242.4562</v>
      </c>
      <c r="G16" s="20">
        <f t="shared" si="1"/>
        <v>2.5817772816310907</v>
      </c>
      <c r="H16" s="20">
        <f t="shared" si="2"/>
        <v>-2.95232998351284</v>
      </c>
    </row>
    <row r="17" spans="1:10" s="4" customFormat="1" ht="36" customHeight="1">
      <c r="A17" s="15" t="s">
        <v>19</v>
      </c>
      <c r="B17" s="16" t="s">
        <v>9</v>
      </c>
      <c r="C17" s="18">
        <v>4886.644</v>
      </c>
      <c r="D17" s="18">
        <v>13642.2083</v>
      </c>
      <c r="E17" s="18">
        <v>4798.5782</v>
      </c>
      <c r="F17" s="18">
        <v>13895</v>
      </c>
      <c r="G17" s="20">
        <f t="shared" si="1"/>
        <v>1.8352477823535338</v>
      </c>
      <c r="H17" s="20">
        <f t="shared" si="2"/>
        <v>-1.8192997481108222</v>
      </c>
      <c r="J17" s="17"/>
    </row>
    <row r="18" spans="1:10" s="4" customFormat="1" ht="36" customHeight="1">
      <c r="A18" s="15" t="s">
        <v>20</v>
      </c>
      <c r="B18" s="16" t="s">
        <v>9</v>
      </c>
      <c r="C18" s="18">
        <v>14360.9649</v>
      </c>
      <c r="D18" s="18">
        <v>37360.3284</v>
      </c>
      <c r="E18" s="18">
        <v>14010.678999999998</v>
      </c>
      <c r="F18" s="18">
        <v>38279.3238</v>
      </c>
      <c r="G18" s="20">
        <f t="shared" si="1"/>
        <v>2.5001350755377416</v>
      </c>
      <c r="H18" s="20">
        <f t="shared" si="2"/>
        <v>-2.4007618441786605</v>
      </c>
      <c r="J18" s="17"/>
    </row>
    <row r="19" spans="1:10" s="4" customFormat="1" ht="36" customHeight="1">
      <c r="A19" s="15" t="s">
        <v>21</v>
      </c>
      <c r="B19" s="16" t="s">
        <v>9</v>
      </c>
      <c r="C19" s="18">
        <v>2027.693</v>
      </c>
      <c r="D19" s="18">
        <v>4605.4678</v>
      </c>
      <c r="E19" s="18">
        <v>1965.5093</v>
      </c>
      <c r="F19" s="18">
        <v>4963.1324</v>
      </c>
      <c r="G19" s="20">
        <f t="shared" si="1"/>
        <v>3.163744887902581</v>
      </c>
      <c r="H19" s="20">
        <f t="shared" si="2"/>
        <v>-7.206428746490829</v>
      </c>
      <c r="J19" s="17"/>
    </row>
    <row r="20" spans="1:8" s="4" customFormat="1" ht="36" customHeight="1">
      <c r="A20" s="15" t="s">
        <v>22</v>
      </c>
      <c r="B20" s="16" t="s">
        <v>23</v>
      </c>
      <c r="C20" s="18">
        <v>515.2056</v>
      </c>
      <c r="D20" s="18">
        <v>1349.686675</v>
      </c>
      <c r="E20" s="21">
        <v>559.81665</v>
      </c>
      <c r="F20" s="21">
        <v>1524</v>
      </c>
      <c r="G20" s="20">
        <f t="shared" si="1"/>
        <v>-7.968868021342345</v>
      </c>
      <c r="H20" s="20">
        <f t="shared" si="2"/>
        <v>-11.437882217847772</v>
      </c>
    </row>
    <row r="21" spans="1:8" ht="82.5" customHeight="1">
      <c r="A21" s="27" t="s">
        <v>27</v>
      </c>
      <c r="B21" s="27"/>
      <c r="C21" s="27"/>
      <c r="D21" s="27"/>
      <c r="E21" s="27"/>
      <c r="F21" s="27"/>
      <c r="G21" s="27"/>
      <c r="H21" s="27"/>
    </row>
    <row r="22" spans="1:8" ht="15.75">
      <c r="A22" s="28"/>
      <c r="B22" s="28"/>
      <c r="C22" s="28"/>
      <c r="D22" s="28"/>
      <c r="E22" s="28"/>
      <c r="F22" s="28"/>
      <c r="G22" s="28"/>
      <c r="H22" s="28"/>
    </row>
  </sheetData>
  <sheetProtection/>
  <mergeCells count="8">
    <mergeCell ref="A1:H1"/>
    <mergeCell ref="C2:D2"/>
    <mergeCell ref="E2:F2"/>
    <mergeCell ref="G2:H2"/>
    <mergeCell ref="A21:H21"/>
    <mergeCell ref="A22:H22"/>
    <mergeCell ref="A2:A3"/>
    <mergeCell ref="B2:B3"/>
  </mergeCells>
  <printOptions horizontalCentered="1"/>
  <pageMargins left="0.16" right="0.16" top="0.43" bottom="0.35" header="0.24" footer="0.16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8"/>
  <sheetViews>
    <sheetView zoomScalePageLayoutView="0" workbookViewId="0" topLeftCell="A1">
      <selection activeCell="D8" sqref="D8"/>
    </sheetView>
  </sheetViews>
  <sheetFormatPr defaultColWidth="8.875" defaultRowHeight="14.25"/>
  <cols>
    <col min="1" max="3" width="8.875" style="0" customWidth="1"/>
    <col min="4" max="4" width="9.50390625" style="0" bestFit="1" customWidth="1"/>
  </cols>
  <sheetData>
    <row r="6" spans="1:7" ht="15.75">
      <c r="A6" s="1" t="s">
        <v>24</v>
      </c>
      <c r="B6">
        <f>B7+B8</f>
        <v>5513</v>
      </c>
      <c r="D6" s="2">
        <f>D7+D8</f>
        <v>5241.540404040404</v>
      </c>
      <c r="E6" s="2">
        <f>E7+E8</f>
        <v>582</v>
      </c>
      <c r="G6" s="2">
        <f>G7+G8</f>
        <v>547.544479590098</v>
      </c>
    </row>
    <row r="7" spans="1:7" ht="15.75">
      <c r="A7" s="1" t="s">
        <v>20</v>
      </c>
      <c r="B7">
        <v>5182</v>
      </c>
      <c r="C7">
        <v>105.6</v>
      </c>
      <c r="D7" s="2">
        <f>B7/C7%</f>
        <v>4907.196969696969</v>
      </c>
      <c r="E7">
        <v>520</v>
      </c>
      <c r="F7">
        <v>104.1</v>
      </c>
      <c r="G7">
        <f>E7/F7%</f>
        <v>499.51969260326615</v>
      </c>
    </row>
    <row r="8" spans="1:7" ht="15.75">
      <c r="A8" s="1" t="s">
        <v>21</v>
      </c>
      <c r="B8">
        <v>331</v>
      </c>
      <c r="C8">
        <v>99</v>
      </c>
      <c r="D8" s="2">
        <f>B8/C8%</f>
        <v>334.34343434343435</v>
      </c>
      <c r="E8">
        <v>62</v>
      </c>
      <c r="F8">
        <v>129.1</v>
      </c>
      <c r="G8">
        <f>E8/F8%</f>
        <v>48.02478698683191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gdcd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chenminjian</dc:creator>
  <cp:keywords/>
  <dc:description/>
  <cp:lastModifiedBy>姚琦</cp:lastModifiedBy>
  <cp:lastPrinted>2018-01-31T05:33:53Z</cp:lastPrinted>
  <dcterms:created xsi:type="dcterms:W3CDTF">2006-01-20T23:40:39Z</dcterms:created>
  <dcterms:modified xsi:type="dcterms:W3CDTF">2020-04-10T06:41:55Z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