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11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<sst xmlns="http://schemas.openxmlformats.org/spreadsheetml/2006/main" count="20" uniqueCount="20">
  <si>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2020年1-8月广东交通基本建设完成情况</t>
  </si>
  <si>
    <t>项    目</t>
  </si>
  <si>
    <t>投资完成情况</t>
  </si>
  <si>
    <t>本年投资目标任务（万元）</t>
  </si>
  <si>
    <t>1-8月累计完成投资（万元）</t>
  </si>
  <si>
    <t>当月完成投资（万元）</t>
  </si>
  <si>
    <t>去年投资计划 （万元）</t>
  </si>
  <si>
    <t>去年同期累计完成投资（万元）</t>
  </si>
  <si>
    <t>去年当月完成投资（万元）</t>
  </si>
  <si>
    <t>本年实际完成为去年同期的%</t>
  </si>
  <si>
    <t>本年当月完成为去年同期的%</t>
  </si>
  <si>
    <t>本年实际完成为年计划的%</t>
  </si>
  <si>
    <t>合    计</t>
  </si>
  <si>
    <t>一、公路项目</t>
  </si>
  <si>
    <t xml:space="preserve">    高速公路</t>
  </si>
  <si>
    <t xml:space="preserve">    普通国省道</t>
  </si>
  <si>
    <t xml:space="preserve">    农村公路</t>
  </si>
  <si>
    <t>二、港口项目</t>
  </si>
  <si>
    <t>三、航道项目</t>
  </si>
  <si>
    <t>四、公路客货站场及其他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</si>
</sst>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%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8"/>
      <name val="黑体"/>
      <family val="3"/>
    </font>
    <font>
      <b/>
      <sz val="18"/>
      <color indexed="10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8"/>
      <color theme="1"/>
      <name val="黑体"/>
      <family val="3"/>
    </font>
    <font>
      <b/>
      <sz val="18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41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9" fillId="0" borderId="0" xfId="0" applyFont="1" applyFill="1" applyAlignment="1">
      <alignment vertical="center"/>
    </xf>
    <xf numFmtId="0" fontId="42" fillId="0" borderId="0" xfId="0" applyFont="1" applyFill="1" applyAlignment="1" applyProtection="1">
      <alignment horizontal="center" vertical="center"/>
      <protection locked="0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 applyProtection="1">
      <alignment horizontal="center" vertical="center"/>
      <protection locked="0"/>
    </xf>
    <xf numFmtId="177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29" fillId="0" borderId="0" xfId="0" applyNumberFormat="1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179" fontId="42" fillId="0" borderId="0" xfId="25" applyNumberFormat="1" applyFont="1" applyFill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9" fontId="0" fillId="0" borderId="0" xfId="25" applyNumberFormat="1" applyFont="1" applyFill="1" applyAlignment="1">
      <alignment vertical="center"/>
    </xf>
    <xf numFmtId="10" fontId="0" fillId="0" borderId="0" xfId="25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25" applyNumberFormat="1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64" zoomScaleNormal="64" workbookViewId="0" topLeftCell="A1">
      <pane xSplit="1" ySplit="4" topLeftCell="B5" activePane="bottomRight" state="frozen"/>
      <selection pane="bottomRight" activeCell="J12" sqref="J12"/>
    </sheetView>
  </sheetViews>
  <sheetFormatPr defaultColWidth="9.00390625" defaultRowHeight="15"/>
  <cols>
    <col min="1" max="1" width="23.28125" style="1" customWidth="1"/>
    <col min="2" max="2" width="16.8515625" style="1" customWidth="1"/>
    <col min="3" max="4" width="16.7109375" style="1" customWidth="1"/>
    <col min="5" max="5" width="13.7109375" style="1" customWidth="1"/>
    <col min="6" max="7" width="14.140625" style="2" customWidth="1"/>
    <col min="8" max="8" width="15.421875" style="2" customWidth="1"/>
    <col min="9" max="9" width="15.421875" style="1" customWidth="1"/>
    <col min="10" max="10" width="14.8515625" style="1" customWidth="1"/>
    <col min="11" max="16384" width="9.00390625" style="1" customWidth="1"/>
  </cols>
  <sheetData>
    <row r="1" spans="1:10" ht="23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3.25">
      <c r="A2" s="4"/>
      <c r="B2" s="4"/>
      <c r="C2" s="4"/>
      <c r="D2" s="4"/>
      <c r="E2" s="4"/>
      <c r="F2" s="5"/>
      <c r="G2" s="5"/>
      <c r="H2" s="5"/>
      <c r="I2" s="16"/>
      <c r="J2" s="4"/>
    </row>
    <row r="3" spans="1:10" ht="30" customHeight="1">
      <c r="A3" s="6" t="s">
        <v>1</v>
      </c>
      <c r="B3" s="7" t="s">
        <v>2</v>
      </c>
      <c r="C3" s="7"/>
      <c r="D3" s="7"/>
      <c r="E3" s="7"/>
      <c r="F3" s="7"/>
      <c r="G3" s="7"/>
      <c r="H3" s="7"/>
      <c r="I3" s="7"/>
      <c r="J3" s="7"/>
    </row>
    <row r="4" spans="1:10" ht="41.25" customHeight="1">
      <c r="A4" s="6"/>
      <c r="B4" s="8" t="s">
        <v>3</v>
      </c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8" t="s">
        <v>9</v>
      </c>
      <c r="I4" s="9" t="s">
        <v>10</v>
      </c>
      <c r="J4" s="9" t="s">
        <v>11</v>
      </c>
    </row>
    <row r="5" spans="1:13" ht="49.5" customHeight="1">
      <c r="A5" s="6" t="s">
        <v>12</v>
      </c>
      <c r="B5" s="10">
        <f>SUM(B6,B10,B11,B12)</f>
        <v>17500000</v>
      </c>
      <c r="C5" s="10">
        <f>SUM(C6,C10,C11,C12)</f>
        <v>12637624.799999997</v>
      </c>
      <c r="D5" s="10">
        <f>SUM(D6,D10,D11,D12)</f>
        <v>2010453.1</v>
      </c>
      <c r="E5" s="11">
        <v>15000000</v>
      </c>
      <c r="F5" s="10">
        <f>SUM(F6,F10,F11,F12)</f>
        <v>11490610.499999998</v>
      </c>
      <c r="G5" s="10">
        <f>SUM(G6,G10,G11,G12)</f>
        <v>1448592.2999999998</v>
      </c>
      <c r="H5" s="12">
        <f>C5/F5*100</f>
        <v>109.98218763050056</v>
      </c>
      <c r="I5" s="17">
        <f>D5/G5*100</f>
        <v>138.78667586456177</v>
      </c>
      <c r="J5" s="17">
        <f>C5/B5*100</f>
        <v>72.21499885714285</v>
      </c>
      <c r="L5" s="18"/>
      <c r="M5" s="19"/>
    </row>
    <row r="6" spans="1:13" ht="49.5" customHeight="1">
      <c r="A6" s="13" t="s">
        <v>13</v>
      </c>
      <c r="B6" s="10">
        <f>B7+B8+B9</f>
        <v>16250000</v>
      </c>
      <c r="C6" s="10">
        <f>SUM(C7:C9)</f>
        <v>11270822.899999999</v>
      </c>
      <c r="D6" s="10">
        <f>SUM(D7:D9)</f>
        <v>1870230.1</v>
      </c>
      <c r="E6" s="10">
        <v>13600000</v>
      </c>
      <c r="F6" s="10">
        <f>SUM(F7:F9)</f>
        <v>10466178.899999999</v>
      </c>
      <c r="G6" s="10">
        <f>SUM(G7:G9)</f>
        <v>1347871.0999999996</v>
      </c>
      <c r="H6" s="12">
        <f aca="true" t="shared" si="0" ref="H6:H12">C6/F6*100</f>
        <v>107.6880398060079</v>
      </c>
      <c r="I6" s="17">
        <f aca="true" t="shared" si="1" ref="I6:I12">D6/G6*100</f>
        <v>138.75437347087572</v>
      </c>
      <c r="J6" s="17">
        <f aca="true" t="shared" si="2" ref="J6:J12">C6/B6*100</f>
        <v>69.35891015384614</v>
      </c>
      <c r="L6" s="18"/>
      <c r="M6" s="19"/>
    </row>
    <row r="7" spans="1:13" ht="49.5" customHeight="1">
      <c r="A7" s="13" t="s">
        <v>14</v>
      </c>
      <c r="B7" s="11">
        <v>11700000</v>
      </c>
      <c r="C7" s="10">
        <v>8272512.9</v>
      </c>
      <c r="D7" s="10">
        <v>1328158.9000000004</v>
      </c>
      <c r="E7" s="10">
        <v>10300000</v>
      </c>
      <c r="F7" s="10">
        <v>7795248.5</v>
      </c>
      <c r="G7" s="10">
        <v>857818.2000000002</v>
      </c>
      <c r="H7" s="12">
        <f t="shared" si="0"/>
        <v>106.12250398431814</v>
      </c>
      <c r="I7" s="17">
        <f t="shared" si="1"/>
        <v>154.8298812032666</v>
      </c>
      <c r="J7" s="17">
        <f t="shared" si="2"/>
        <v>70.70523846153847</v>
      </c>
      <c r="K7" s="20"/>
      <c r="L7" s="18"/>
      <c r="M7" s="19"/>
    </row>
    <row r="8" spans="1:13" ht="49.5" customHeight="1">
      <c r="A8" s="13" t="s">
        <v>15</v>
      </c>
      <c r="B8" s="11">
        <v>2650000</v>
      </c>
      <c r="C8" s="10">
        <v>2151280.8</v>
      </c>
      <c r="D8" s="10">
        <v>339439.59999999986</v>
      </c>
      <c r="E8" s="10">
        <v>1800000</v>
      </c>
      <c r="F8" s="10">
        <v>1494879.6999999995</v>
      </c>
      <c r="G8" s="10">
        <v>318124.7999999996</v>
      </c>
      <c r="H8" s="12">
        <f t="shared" si="0"/>
        <v>143.90996145040972</v>
      </c>
      <c r="I8" s="17">
        <f t="shared" si="1"/>
        <v>106.70013780755234</v>
      </c>
      <c r="J8" s="17">
        <f t="shared" si="2"/>
        <v>81.1804075471698</v>
      </c>
      <c r="L8" s="18"/>
      <c r="M8" s="19"/>
    </row>
    <row r="9" spans="1:13" ht="49.5" customHeight="1">
      <c r="A9" s="13" t="s">
        <v>16</v>
      </c>
      <c r="B9" s="11">
        <v>1900000</v>
      </c>
      <c r="C9" s="10">
        <v>847029.2</v>
      </c>
      <c r="D9" s="10">
        <v>202631.59999999998</v>
      </c>
      <c r="E9" s="10">
        <v>1500000</v>
      </c>
      <c r="F9" s="10">
        <v>1176050.7</v>
      </c>
      <c r="G9" s="10">
        <v>171928.09999999998</v>
      </c>
      <c r="H9" s="12">
        <f t="shared" si="0"/>
        <v>72.02318743571175</v>
      </c>
      <c r="I9" s="17">
        <f t="shared" si="1"/>
        <v>117.85833729332205</v>
      </c>
      <c r="J9" s="17">
        <f t="shared" si="2"/>
        <v>44.58048421052631</v>
      </c>
      <c r="L9" s="18"/>
      <c r="M9" s="19"/>
    </row>
    <row r="10" spans="1:13" ht="49.5" customHeight="1">
      <c r="A10" s="13" t="s">
        <v>17</v>
      </c>
      <c r="B10" s="11">
        <v>720000</v>
      </c>
      <c r="C10" s="10">
        <v>744963.7</v>
      </c>
      <c r="D10" s="10">
        <v>106391</v>
      </c>
      <c r="E10" s="10">
        <v>700000</v>
      </c>
      <c r="F10" s="10">
        <v>571808.1000000001</v>
      </c>
      <c r="G10" s="10">
        <v>61535.90000000008</v>
      </c>
      <c r="H10" s="12">
        <f t="shared" si="0"/>
        <v>130.28211737469263</v>
      </c>
      <c r="I10" s="17">
        <f t="shared" si="1"/>
        <v>172.89257165329482</v>
      </c>
      <c r="J10" s="17">
        <f t="shared" si="2"/>
        <v>103.46718055555554</v>
      </c>
      <c r="L10" s="18"/>
      <c r="M10" s="19"/>
    </row>
    <row r="11" spans="1:13" ht="49.5" customHeight="1">
      <c r="A11" s="13" t="s">
        <v>18</v>
      </c>
      <c r="B11" s="11">
        <v>80000</v>
      </c>
      <c r="C11" s="10">
        <v>38450</v>
      </c>
      <c r="D11" s="10">
        <v>4211</v>
      </c>
      <c r="E11" s="10">
        <v>100000</v>
      </c>
      <c r="F11" s="10">
        <v>107369</v>
      </c>
      <c r="G11" s="10">
        <v>7309</v>
      </c>
      <c r="H11" s="12">
        <f t="shared" si="0"/>
        <v>35.811081410835534</v>
      </c>
      <c r="I11" s="17">
        <f t="shared" si="1"/>
        <v>57.61390067040635</v>
      </c>
      <c r="J11" s="17">
        <f t="shared" si="2"/>
        <v>48.0625</v>
      </c>
      <c r="L11" s="18"/>
      <c r="M11" s="19"/>
    </row>
    <row r="12" spans="1:13" ht="49.5" customHeight="1">
      <c r="A12" s="13" t="s">
        <v>19</v>
      </c>
      <c r="B12" s="11">
        <v>450000</v>
      </c>
      <c r="C12" s="10">
        <v>583388.2</v>
      </c>
      <c r="D12" s="10">
        <v>29621</v>
      </c>
      <c r="E12" s="10">
        <v>600000</v>
      </c>
      <c r="F12" s="10">
        <v>345254.5</v>
      </c>
      <c r="G12" s="10">
        <v>31876.29999999999</v>
      </c>
      <c r="H12" s="12">
        <f t="shared" si="0"/>
        <v>168.9733805062642</v>
      </c>
      <c r="I12" s="17">
        <f t="shared" si="1"/>
        <v>92.92483757525186</v>
      </c>
      <c r="J12" s="17">
        <f t="shared" si="2"/>
        <v>129.6418222222222</v>
      </c>
      <c r="L12" s="21"/>
      <c r="M12" s="19"/>
    </row>
    <row r="13" ht="13.5">
      <c r="M13" s="19"/>
    </row>
    <row r="15" ht="13.5">
      <c r="H15" s="14"/>
    </row>
    <row r="16" ht="13.5">
      <c r="C16" s="15"/>
    </row>
  </sheetData>
  <sheetProtection/>
  <mergeCells count="3">
    <mergeCell ref="A1:J1"/>
    <mergeCell ref="B3:J3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/>
  <ignoredErrors>
    <ignoredError sqref="H12:I12 J9 H9 H10:J11 H7:J8 H6:I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陈敏坚</dc:creator>
  <cp:keywords/>
  <dc:description/>
  <cp:lastModifiedBy>小雪</cp:lastModifiedBy>
  <cp:lastPrinted>2018-06-01T07:47:03Z</cp:lastPrinted>
  <dcterms:created xsi:type="dcterms:W3CDTF">2018-02-08T01:27:43Z</dcterms:created>
  <dcterms:modified xsi:type="dcterms:W3CDTF">2020-09-08T07:14:15Z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