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<sst xmlns="http://schemas.openxmlformats.org/spreadsheetml/2006/main" count="56" uniqueCount="49">
  <si>
    <t>附件1</t>
  </si>
  <si>
    <t>2019年度农村客（渡)运船舶油价直接补贴资金分配表</t>
  </si>
  <si>
    <t>序号</t>
  </si>
  <si>
    <t>地区</t>
  </si>
  <si>
    <t>2019年度渡运船舶油价直接补贴</t>
  </si>
  <si>
    <t>2019年度客运船舶油价直接补贴</t>
  </si>
  <si>
    <t>2019年度客（渡）运船舶直接油价补贴合计（万元）</t>
  </si>
  <si>
    <t>渡船数量（艘）</t>
  </si>
  <si>
    <t>综合客位数（个）</t>
  </si>
  <si>
    <t>渡工劳务费用（万元）</t>
  </si>
  <si>
    <t>渡船用油补贴金额（万元）</t>
  </si>
  <si>
    <t>渡船补贴金额（万元）</t>
  </si>
  <si>
    <t>客船数量（艘）</t>
  </si>
  <si>
    <t>客船补贴金额（万元）</t>
  </si>
  <si>
    <t>广州</t>
  </si>
  <si>
    <t>韶关</t>
  </si>
  <si>
    <t>湛江（不含直管县）</t>
  </si>
  <si>
    <t>徐闻县</t>
  </si>
  <si>
    <t>雷州市</t>
  </si>
  <si>
    <t>廉江市</t>
  </si>
  <si>
    <t>小计</t>
  </si>
  <si>
    <t>肇庆（不含直管县）</t>
  </si>
  <si>
    <t>广宁县</t>
  </si>
  <si>
    <t>怀集县</t>
  </si>
  <si>
    <t>德庆县</t>
  </si>
  <si>
    <t>开封县</t>
  </si>
  <si>
    <t>潮州（不含直管县）</t>
  </si>
  <si>
    <t>饶平县</t>
  </si>
  <si>
    <t>河源（不含直管县）</t>
  </si>
  <si>
    <t>龙川县</t>
  </si>
  <si>
    <t>清远（不含直管县）</t>
  </si>
  <si>
    <t>英德市</t>
  </si>
  <si>
    <t>汕头</t>
  </si>
  <si>
    <t>梅州</t>
  </si>
  <si>
    <t>惠州</t>
  </si>
  <si>
    <t>阳江</t>
  </si>
  <si>
    <t>江门</t>
  </si>
  <si>
    <t>佛山</t>
  </si>
  <si>
    <t>东莞</t>
  </si>
  <si>
    <t>茂名（不含直管县）</t>
  </si>
  <si>
    <t>高州市</t>
  </si>
  <si>
    <t>化州市</t>
  </si>
  <si>
    <t>云浮</t>
  </si>
  <si>
    <t>中山</t>
  </si>
  <si>
    <t>揭阳</t>
  </si>
  <si>
    <t>汕尾</t>
  </si>
  <si>
    <t>珠海</t>
  </si>
  <si>
    <t>斗门区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</si>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</sst>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#,##0.00_ "/>
    <numFmt numFmtId="177" formatCode="#,##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4"/>
      <color theme="1"/>
      <name val="黑体"/>
      <charset val="134"/>
    </font>
    <font>
      <sz val="18"/>
      <color theme="1"/>
      <name val="黑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2" fillId="27" borderId="12" applyNumberFormat="0" applyAlignment="0" applyProtection="0">
      <alignment vertical="center"/>
    </xf>
    <xf numFmtId="0" fontId="26" fillId="27" borderId="11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6"/>
  <sheetViews>
    <sheetView tabSelected="1" workbookViewId="0">
      <pane ySplit="4" topLeftCell="A26" activePane="bottomLeft" state="frozen"/>
      <selection/>
      <selection pane="bottomLeft" activeCell="A2" sqref="A2:K2"/>
    </sheetView>
  </sheetViews>
  <sheetFormatPr defaultColWidth="9" defaultRowHeight="13.5"/>
  <cols>
    <col min="1" max="1" width="5.55833333333333" style="8" customWidth="1"/>
    <col min="2" max="2" width="9" style="8"/>
    <col min="3" max="4" width="8.38333333333333" style="8" customWidth="1"/>
    <col min="5" max="6" width="11.1333333333333" style="8" customWidth="1"/>
    <col min="7" max="7" width="11.8916666666667" style="8" customWidth="1"/>
    <col min="8" max="8" width="10" style="8" customWidth="1"/>
    <col min="9" max="9" width="7.63333333333333" style="8" customWidth="1"/>
    <col min="10" max="10" width="11.1333333333333" style="8" customWidth="1"/>
    <col min="11" max="11" width="21.8833333333333" style="9" customWidth="1"/>
    <col min="12" max="12" width="9.375"/>
  </cols>
  <sheetData>
    <row r="1" s="6" customFormat="1" ht="30" customHeight="1" spans="1:1">
      <c r="A1" s="6" t="s">
        <v>0</v>
      </c>
    </row>
    <row r="2" ht="40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37"/>
    </row>
    <row r="3" spans="1:11">
      <c r="A3" s="11" t="s">
        <v>2</v>
      </c>
      <c r="B3" s="12" t="s">
        <v>3</v>
      </c>
      <c r="C3" s="13" t="s">
        <v>4</v>
      </c>
      <c r="D3" s="13"/>
      <c r="E3" s="13"/>
      <c r="F3" s="13"/>
      <c r="G3" s="13"/>
      <c r="H3" s="13" t="s">
        <v>5</v>
      </c>
      <c r="I3" s="13"/>
      <c r="J3" s="13"/>
      <c r="K3" s="38" t="s">
        <v>6</v>
      </c>
    </row>
    <row r="4" ht="24" spans="1:11">
      <c r="A4" s="11"/>
      <c r="B4" s="12"/>
      <c r="C4" s="14" t="s">
        <v>7</v>
      </c>
      <c r="D4" s="14" t="s">
        <v>8</v>
      </c>
      <c r="E4" s="14" t="s">
        <v>9</v>
      </c>
      <c r="F4" s="14" t="s">
        <v>10</v>
      </c>
      <c r="G4" s="14" t="s">
        <v>11</v>
      </c>
      <c r="H4" s="14" t="s">
        <v>12</v>
      </c>
      <c r="I4" s="14" t="s">
        <v>8</v>
      </c>
      <c r="J4" s="14" t="s">
        <v>13</v>
      </c>
      <c r="K4" s="38"/>
    </row>
    <row r="5" spans="1:11">
      <c r="A5" s="15">
        <v>1</v>
      </c>
      <c r="B5" s="16" t="s">
        <v>14</v>
      </c>
      <c r="C5" s="17">
        <v>70</v>
      </c>
      <c r="D5" s="17">
        <v>2577</v>
      </c>
      <c r="E5" s="18">
        <v>63.05</v>
      </c>
      <c r="F5" s="18">
        <v>309.43</v>
      </c>
      <c r="G5" s="18">
        <f t="shared" ref="G5:G10" si="0">E5+F5</f>
        <v>372.48</v>
      </c>
      <c r="H5" s="17">
        <v>32</v>
      </c>
      <c r="I5" s="17">
        <v>4049</v>
      </c>
      <c r="J5" s="18">
        <v>348.86</v>
      </c>
      <c r="K5" s="39">
        <f t="shared" ref="K5:K10" si="1">G5+J5</f>
        <v>721.34</v>
      </c>
    </row>
    <row r="6" spans="1:11">
      <c r="A6" s="15">
        <v>2</v>
      </c>
      <c r="B6" s="16" t="s">
        <v>15</v>
      </c>
      <c r="C6" s="17">
        <v>23</v>
      </c>
      <c r="D6" s="17">
        <v>666</v>
      </c>
      <c r="E6" s="18">
        <v>23.08</v>
      </c>
      <c r="F6" s="18">
        <v>79.86</v>
      </c>
      <c r="G6" s="18">
        <f t="shared" si="0"/>
        <v>102.94</v>
      </c>
      <c r="H6" s="17">
        <v>0</v>
      </c>
      <c r="I6" s="17">
        <v>0</v>
      </c>
      <c r="J6" s="18">
        <v>0</v>
      </c>
      <c r="K6" s="39">
        <f t="shared" si="1"/>
        <v>102.94</v>
      </c>
    </row>
    <row r="7" ht="24" spans="1:11">
      <c r="A7" s="15">
        <v>3</v>
      </c>
      <c r="B7" s="19" t="s">
        <v>16</v>
      </c>
      <c r="C7" s="17">
        <v>20</v>
      </c>
      <c r="D7" s="17">
        <v>1455</v>
      </c>
      <c r="E7" s="18">
        <v>19.46</v>
      </c>
      <c r="F7" s="18">
        <v>173.48</v>
      </c>
      <c r="G7" s="18">
        <f t="shared" si="0"/>
        <v>192.94</v>
      </c>
      <c r="H7" s="17">
        <v>26</v>
      </c>
      <c r="I7" s="17">
        <v>1234</v>
      </c>
      <c r="J7" s="18">
        <v>106.66</v>
      </c>
      <c r="K7" s="39">
        <f t="shared" si="1"/>
        <v>299.6</v>
      </c>
    </row>
    <row r="8" spans="1:11">
      <c r="A8" s="15"/>
      <c r="B8" s="16" t="s">
        <v>17</v>
      </c>
      <c r="C8" s="17">
        <v>14</v>
      </c>
      <c r="D8" s="17">
        <v>363</v>
      </c>
      <c r="E8" s="18">
        <v>16.1</v>
      </c>
      <c r="F8" s="18">
        <v>44.49</v>
      </c>
      <c r="G8" s="18">
        <f t="shared" si="0"/>
        <v>60.59</v>
      </c>
      <c r="H8" s="17">
        <v>31</v>
      </c>
      <c r="I8" s="17">
        <v>23704</v>
      </c>
      <c r="J8" s="18">
        <v>2046.19</v>
      </c>
      <c r="K8" s="39">
        <f t="shared" si="1"/>
        <v>2106.78</v>
      </c>
    </row>
    <row r="9" spans="1:11">
      <c r="A9" s="15"/>
      <c r="B9" s="16" t="s">
        <v>18</v>
      </c>
      <c r="C9" s="17">
        <v>6</v>
      </c>
      <c r="D9" s="17">
        <v>112</v>
      </c>
      <c r="E9" s="18">
        <v>6.14</v>
      </c>
      <c r="F9" s="18">
        <v>12.95</v>
      </c>
      <c r="G9" s="18">
        <f t="shared" si="0"/>
        <v>19.09</v>
      </c>
      <c r="H9" s="17">
        <v>0</v>
      </c>
      <c r="I9" s="17">
        <v>0</v>
      </c>
      <c r="J9" s="18">
        <v>0</v>
      </c>
      <c r="K9" s="39">
        <f t="shared" si="1"/>
        <v>19.09</v>
      </c>
    </row>
    <row r="10" spans="1:11">
      <c r="A10" s="15"/>
      <c r="B10" s="16" t="s">
        <v>19</v>
      </c>
      <c r="C10" s="17">
        <v>6</v>
      </c>
      <c r="D10" s="17">
        <v>70</v>
      </c>
      <c r="E10" s="18">
        <v>6.81</v>
      </c>
      <c r="F10" s="18">
        <v>8.83</v>
      </c>
      <c r="G10" s="18">
        <f t="shared" si="0"/>
        <v>15.64</v>
      </c>
      <c r="H10" s="17">
        <v>0</v>
      </c>
      <c r="I10" s="17">
        <v>0</v>
      </c>
      <c r="J10" s="18">
        <v>0</v>
      </c>
      <c r="K10" s="39">
        <f t="shared" si="1"/>
        <v>15.64</v>
      </c>
    </row>
    <row r="11" spans="1:11">
      <c r="A11" s="15"/>
      <c r="B11" s="20" t="s">
        <v>20</v>
      </c>
      <c r="C11" s="20">
        <v>46</v>
      </c>
      <c r="D11" s="20">
        <v>2000</v>
      </c>
      <c r="E11" s="21">
        <f t="shared" ref="C11:L11" si="2">SUM(E7:E10)</f>
        <v>48.51</v>
      </c>
      <c r="F11" s="21">
        <f t="shared" si="2"/>
        <v>239.75</v>
      </c>
      <c r="G11" s="21">
        <f t="shared" si="2"/>
        <v>288.26</v>
      </c>
      <c r="H11" s="20">
        <f t="shared" si="2"/>
        <v>57</v>
      </c>
      <c r="I11" s="20">
        <f t="shared" si="2"/>
        <v>24938</v>
      </c>
      <c r="J11" s="21">
        <f t="shared" si="2"/>
        <v>2152.85</v>
      </c>
      <c r="K11" s="21">
        <f t="shared" si="2"/>
        <v>2441.11</v>
      </c>
    </row>
    <row r="12" ht="24" spans="1:11">
      <c r="A12" s="22">
        <v>4</v>
      </c>
      <c r="B12" s="19" t="s">
        <v>21</v>
      </c>
      <c r="C12" s="17">
        <v>100</v>
      </c>
      <c r="D12" s="17">
        <v>3536</v>
      </c>
      <c r="E12" s="18">
        <v>91.36</v>
      </c>
      <c r="F12" s="18">
        <v>423.08</v>
      </c>
      <c r="G12" s="18">
        <f>E12+F12</f>
        <v>514.44</v>
      </c>
      <c r="H12" s="17">
        <v>0</v>
      </c>
      <c r="I12" s="17">
        <v>0</v>
      </c>
      <c r="J12" s="18">
        <v>0</v>
      </c>
      <c r="K12" s="39">
        <f>G12+J12</f>
        <v>514.44</v>
      </c>
    </row>
    <row r="13" customFormat="1" spans="1:11">
      <c r="A13" s="23"/>
      <c r="B13" s="19" t="s">
        <v>22</v>
      </c>
      <c r="C13" s="17">
        <v>8</v>
      </c>
      <c r="D13" s="17">
        <v>108</v>
      </c>
      <c r="E13" s="18">
        <v>8.2</v>
      </c>
      <c r="F13" s="18">
        <v>12.96</v>
      </c>
      <c r="G13" s="18">
        <f>E13+F13</f>
        <v>21.16</v>
      </c>
      <c r="H13" s="17">
        <v>0</v>
      </c>
      <c r="I13" s="17">
        <v>0</v>
      </c>
      <c r="J13" s="18">
        <v>0</v>
      </c>
      <c r="K13" s="39">
        <f>G13+J13</f>
        <v>21.16</v>
      </c>
    </row>
    <row r="14" customFormat="1" spans="1:11">
      <c r="A14" s="23"/>
      <c r="B14" s="19" t="s">
        <v>23</v>
      </c>
      <c r="C14" s="17">
        <v>6</v>
      </c>
      <c r="D14" s="17">
        <v>53</v>
      </c>
      <c r="E14" s="18">
        <v>3.88</v>
      </c>
      <c r="F14" s="18">
        <v>6.65</v>
      </c>
      <c r="G14" s="18">
        <f>E14+F14</f>
        <v>10.53</v>
      </c>
      <c r="H14" s="17">
        <v>0</v>
      </c>
      <c r="I14" s="17">
        <v>0</v>
      </c>
      <c r="J14" s="18">
        <v>0</v>
      </c>
      <c r="K14" s="39">
        <f>G14+J14</f>
        <v>10.53</v>
      </c>
    </row>
    <row r="15" customFormat="1" spans="1:11">
      <c r="A15" s="23"/>
      <c r="B15" s="19" t="s">
        <v>24</v>
      </c>
      <c r="C15" s="17">
        <v>31</v>
      </c>
      <c r="D15" s="17">
        <v>726</v>
      </c>
      <c r="E15" s="18">
        <v>35.15</v>
      </c>
      <c r="F15" s="18">
        <v>86.46</v>
      </c>
      <c r="G15" s="18">
        <f>E15+F15</f>
        <v>121.61</v>
      </c>
      <c r="H15" s="17">
        <v>0</v>
      </c>
      <c r="I15" s="17">
        <v>0</v>
      </c>
      <c r="J15" s="18">
        <v>0</v>
      </c>
      <c r="K15" s="39">
        <f>G15+J15</f>
        <v>121.61</v>
      </c>
    </row>
    <row r="16" customFormat="1" spans="1:11">
      <c r="A16" s="23"/>
      <c r="B16" s="19" t="s">
        <v>25</v>
      </c>
      <c r="C16" s="17">
        <v>81</v>
      </c>
      <c r="D16" s="17">
        <v>1557</v>
      </c>
      <c r="E16" s="18">
        <v>65.56</v>
      </c>
      <c r="F16" s="18">
        <v>183.89</v>
      </c>
      <c r="G16" s="18">
        <f>E16+F16</f>
        <v>249.45</v>
      </c>
      <c r="H16" s="17">
        <v>0</v>
      </c>
      <c r="I16" s="17">
        <v>0</v>
      </c>
      <c r="J16" s="18">
        <v>0</v>
      </c>
      <c r="K16" s="39">
        <f>G16+J16</f>
        <v>249.45</v>
      </c>
    </row>
    <row r="17" customFormat="1" spans="1:11">
      <c r="A17" s="24"/>
      <c r="B17" s="20" t="s">
        <v>20</v>
      </c>
      <c r="C17" s="20">
        <f>SUM(C12:C16)</f>
        <v>226</v>
      </c>
      <c r="D17" s="20">
        <v>5980</v>
      </c>
      <c r="E17" s="21">
        <f t="shared" ref="C17:L17" si="3">SUM(E12:E16)</f>
        <v>204.15</v>
      </c>
      <c r="F17" s="21">
        <f t="shared" si="3"/>
        <v>713.04</v>
      </c>
      <c r="G17" s="21">
        <f t="shared" si="3"/>
        <v>917.19</v>
      </c>
      <c r="H17" s="20">
        <f t="shared" si="3"/>
        <v>0</v>
      </c>
      <c r="I17" s="20">
        <f t="shared" si="3"/>
        <v>0</v>
      </c>
      <c r="J17" s="21">
        <f t="shared" si="3"/>
        <v>0</v>
      </c>
      <c r="K17" s="21">
        <f t="shared" si="3"/>
        <v>917.19</v>
      </c>
    </row>
    <row r="18" s="7" customFormat="1" ht="24" spans="1:12">
      <c r="A18" s="25">
        <v>5</v>
      </c>
      <c r="B18" s="19" t="s">
        <v>26</v>
      </c>
      <c r="C18" s="17">
        <v>25</v>
      </c>
      <c r="D18" s="17">
        <v>562</v>
      </c>
      <c r="E18" s="18">
        <v>24.84</v>
      </c>
      <c r="F18" s="18">
        <v>66.66</v>
      </c>
      <c r="G18" s="18">
        <f>E18+F18</f>
        <v>91.5</v>
      </c>
      <c r="H18" s="17">
        <v>0</v>
      </c>
      <c r="I18" s="17">
        <v>0</v>
      </c>
      <c r="J18" s="18">
        <v>0</v>
      </c>
      <c r="K18" s="40">
        <f>G18+J18</f>
        <v>91.5</v>
      </c>
      <c r="L18"/>
    </row>
    <row r="19" s="7" customFormat="1" spans="1:12">
      <c r="A19" s="26"/>
      <c r="B19" s="16" t="s">
        <v>27</v>
      </c>
      <c r="C19" s="17">
        <v>2</v>
      </c>
      <c r="D19" s="17">
        <v>39</v>
      </c>
      <c r="E19" s="18">
        <v>2.35</v>
      </c>
      <c r="F19" s="18">
        <v>4.73</v>
      </c>
      <c r="G19" s="18">
        <f>E19+F19</f>
        <v>7.08</v>
      </c>
      <c r="H19" s="17">
        <v>0</v>
      </c>
      <c r="I19" s="17">
        <v>0</v>
      </c>
      <c r="J19" s="18">
        <v>0</v>
      </c>
      <c r="K19" s="40">
        <f t="shared" ref="K19:K43" si="4">G19+J19</f>
        <v>7.08</v>
      </c>
      <c r="L19"/>
    </row>
    <row r="20" s="7" customFormat="1" spans="1:12">
      <c r="A20" s="27"/>
      <c r="B20" s="28" t="s">
        <v>20</v>
      </c>
      <c r="C20" s="20">
        <v>27</v>
      </c>
      <c r="D20" s="20">
        <v>601</v>
      </c>
      <c r="E20" s="21">
        <f t="shared" ref="C20:L20" si="5">SUM(E18:E19)</f>
        <v>27.19</v>
      </c>
      <c r="F20" s="21">
        <f t="shared" si="5"/>
        <v>71.39</v>
      </c>
      <c r="G20" s="21">
        <f t="shared" si="5"/>
        <v>98.58</v>
      </c>
      <c r="H20" s="20">
        <f t="shared" si="5"/>
        <v>0</v>
      </c>
      <c r="I20" s="20">
        <f t="shared" si="5"/>
        <v>0</v>
      </c>
      <c r="J20" s="21">
        <f t="shared" si="5"/>
        <v>0</v>
      </c>
      <c r="K20" s="21">
        <f t="shared" si="5"/>
        <v>98.58</v>
      </c>
      <c r="L20"/>
    </row>
    <row r="21" s="7" customFormat="1" ht="24" spans="1:12">
      <c r="A21" s="25">
        <v>6</v>
      </c>
      <c r="B21" s="19" t="s">
        <v>28</v>
      </c>
      <c r="C21" s="17">
        <v>27</v>
      </c>
      <c r="D21" s="17">
        <v>541</v>
      </c>
      <c r="E21" s="18">
        <v>23.37</v>
      </c>
      <c r="F21" s="18">
        <v>64.39</v>
      </c>
      <c r="G21" s="18">
        <f>E21+F21</f>
        <v>87.76</v>
      </c>
      <c r="H21" s="17">
        <v>13</v>
      </c>
      <c r="I21" s="17">
        <v>452</v>
      </c>
      <c r="J21" s="18">
        <v>39.02</v>
      </c>
      <c r="K21" s="40">
        <f t="shared" si="4"/>
        <v>126.78</v>
      </c>
      <c r="L21"/>
    </row>
    <row r="22" s="7" customFormat="1" spans="1:12">
      <c r="A22" s="26"/>
      <c r="B22" s="16" t="s">
        <v>29</v>
      </c>
      <c r="C22" s="17">
        <v>11</v>
      </c>
      <c r="D22" s="17">
        <v>174</v>
      </c>
      <c r="E22" s="18">
        <v>8.11</v>
      </c>
      <c r="F22" s="18">
        <v>20.53</v>
      </c>
      <c r="G22" s="18">
        <f>E22+F22</f>
        <v>28.64</v>
      </c>
      <c r="H22" s="17">
        <v>0</v>
      </c>
      <c r="I22" s="17">
        <v>0</v>
      </c>
      <c r="J22" s="18">
        <v>0</v>
      </c>
      <c r="K22" s="40">
        <f t="shared" si="4"/>
        <v>28.64</v>
      </c>
      <c r="L22"/>
    </row>
    <row r="23" s="7" customFormat="1" spans="1:12">
      <c r="A23" s="27"/>
      <c r="B23" s="28" t="s">
        <v>20</v>
      </c>
      <c r="C23" s="20">
        <v>38</v>
      </c>
      <c r="D23" s="20">
        <v>715</v>
      </c>
      <c r="E23" s="21">
        <f t="shared" ref="C23:L23" si="6">SUM(E21:E22)</f>
        <v>31.48</v>
      </c>
      <c r="F23" s="21">
        <f t="shared" si="6"/>
        <v>84.92</v>
      </c>
      <c r="G23" s="21">
        <f t="shared" si="6"/>
        <v>116.4</v>
      </c>
      <c r="H23" s="20">
        <f t="shared" si="6"/>
        <v>13</v>
      </c>
      <c r="I23" s="20">
        <f t="shared" si="6"/>
        <v>452</v>
      </c>
      <c r="J23" s="21">
        <f t="shared" si="6"/>
        <v>39.02</v>
      </c>
      <c r="K23" s="21">
        <f t="shared" si="6"/>
        <v>155.42</v>
      </c>
      <c r="L23"/>
    </row>
    <row r="24" s="7" customFormat="1" ht="24" spans="1:12">
      <c r="A24" s="25">
        <v>7</v>
      </c>
      <c r="B24" s="19" t="s">
        <v>30</v>
      </c>
      <c r="C24" s="17">
        <v>24</v>
      </c>
      <c r="D24" s="17">
        <v>634</v>
      </c>
      <c r="E24" s="18">
        <v>24.45</v>
      </c>
      <c r="F24" s="18">
        <v>75.41</v>
      </c>
      <c r="G24" s="18">
        <f>E24+F24</f>
        <v>99.86</v>
      </c>
      <c r="H24" s="17">
        <v>0</v>
      </c>
      <c r="I24" s="17">
        <v>0</v>
      </c>
      <c r="J24" s="18">
        <v>0</v>
      </c>
      <c r="K24" s="40">
        <f t="shared" si="4"/>
        <v>99.86</v>
      </c>
      <c r="L24"/>
    </row>
    <row r="25" s="7" customFormat="1" spans="1:12">
      <c r="A25" s="26"/>
      <c r="B25" s="19" t="s">
        <v>31</v>
      </c>
      <c r="C25" s="17">
        <v>12</v>
      </c>
      <c r="D25" s="17">
        <v>301</v>
      </c>
      <c r="E25" s="18">
        <v>12.02</v>
      </c>
      <c r="F25" s="18">
        <v>35.98</v>
      </c>
      <c r="G25" s="18">
        <f>E25+F25</f>
        <v>48</v>
      </c>
      <c r="H25" s="17">
        <v>5</v>
      </c>
      <c r="I25" s="17">
        <v>58</v>
      </c>
      <c r="J25" s="18">
        <v>4.96</v>
      </c>
      <c r="K25" s="40">
        <f t="shared" si="4"/>
        <v>52.96</v>
      </c>
      <c r="L25"/>
    </row>
    <row r="26" s="7" customFormat="1" spans="1:12">
      <c r="A26" s="27"/>
      <c r="B26" s="28" t="s">
        <v>20</v>
      </c>
      <c r="C26" s="20">
        <v>36</v>
      </c>
      <c r="D26" s="20">
        <v>935</v>
      </c>
      <c r="E26" s="21">
        <f t="shared" ref="C26:L26" si="7">SUM(E24:E25)</f>
        <v>36.47</v>
      </c>
      <c r="F26" s="21">
        <f t="shared" si="7"/>
        <v>111.39</v>
      </c>
      <c r="G26" s="21">
        <f t="shared" si="7"/>
        <v>147.86</v>
      </c>
      <c r="H26" s="20">
        <f t="shared" si="7"/>
        <v>5</v>
      </c>
      <c r="I26" s="20">
        <f t="shared" si="7"/>
        <v>58</v>
      </c>
      <c r="J26" s="21">
        <f t="shared" si="7"/>
        <v>4.96</v>
      </c>
      <c r="K26" s="21">
        <f t="shared" si="7"/>
        <v>152.82</v>
      </c>
      <c r="L26"/>
    </row>
    <row r="27" s="7" customFormat="1" spans="1:12">
      <c r="A27" s="29">
        <v>8</v>
      </c>
      <c r="B27" s="16" t="s">
        <v>32</v>
      </c>
      <c r="C27" s="17">
        <v>32</v>
      </c>
      <c r="D27" s="17">
        <v>2784</v>
      </c>
      <c r="E27" s="18">
        <v>31.56</v>
      </c>
      <c r="F27" s="18">
        <v>333.4</v>
      </c>
      <c r="G27" s="18">
        <f>E27+F27</f>
        <v>364.96</v>
      </c>
      <c r="H27" s="17">
        <v>0</v>
      </c>
      <c r="I27" s="17">
        <v>0</v>
      </c>
      <c r="J27" s="18">
        <v>0</v>
      </c>
      <c r="K27" s="40">
        <f t="shared" si="4"/>
        <v>364.96</v>
      </c>
      <c r="L27"/>
    </row>
    <row r="28" s="7" customFormat="1" spans="1:12">
      <c r="A28" s="29">
        <v>9</v>
      </c>
      <c r="B28" s="16" t="s">
        <v>33</v>
      </c>
      <c r="C28" s="17">
        <v>10</v>
      </c>
      <c r="D28" s="17">
        <v>163</v>
      </c>
      <c r="E28" s="18">
        <v>10.04</v>
      </c>
      <c r="F28" s="18">
        <v>19.6</v>
      </c>
      <c r="G28" s="18">
        <f t="shared" ref="G28:G36" si="8">E28+F28</f>
        <v>29.64</v>
      </c>
      <c r="H28" s="17">
        <v>0</v>
      </c>
      <c r="I28" s="17">
        <v>0</v>
      </c>
      <c r="J28" s="18">
        <v>0</v>
      </c>
      <c r="K28" s="40">
        <f t="shared" si="4"/>
        <v>29.64</v>
      </c>
      <c r="L28"/>
    </row>
    <row r="29" s="7" customFormat="1" spans="1:12">
      <c r="A29" s="29">
        <v>10</v>
      </c>
      <c r="B29" s="16" t="s">
        <v>34</v>
      </c>
      <c r="C29" s="17">
        <v>18</v>
      </c>
      <c r="D29" s="17">
        <v>349</v>
      </c>
      <c r="E29" s="18">
        <v>19.82</v>
      </c>
      <c r="F29" s="18">
        <v>41.69</v>
      </c>
      <c r="G29" s="18">
        <f t="shared" si="8"/>
        <v>61.51</v>
      </c>
      <c r="H29" s="17">
        <v>0</v>
      </c>
      <c r="I29" s="17">
        <v>0</v>
      </c>
      <c r="J29" s="18">
        <v>0</v>
      </c>
      <c r="K29" s="40">
        <f t="shared" si="4"/>
        <v>61.51</v>
      </c>
      <c r="L29"/>
    </row>
    <row r="30" spans="1:11">
      <c r="A30" s="15">
        <v>11</v>
      </c>
      <c r="B30" s="16" t="s">
        <v>35</v>
      </c>
      <c r="C30" s="17">
        <v>13</v>
      </c>
      <c r="D30" s="17">
        <v>235</v>
      </c>
      <c r="E30" s="18">
        <v>13.76</v>
      </c>
      <c r="F30" s="18">
        <v>27.78</v>
      </c>
      <c r="G30" s="18">
        <f t="shared" si="8"/>
        <v>41.54</v>
      </c>
      <c r="H30" s="17">
        <v>0</v>
      </c>
      <c r="I30" s="17">
        <v>0</v>
      </c>
      <c r="J30" s="18">
        <v>0</v>
      </c>
      <c r="K30" s="40">
        <f t="shared" si="4"/>
        <v>41.54</v>
      </c>
    </row>
    <row r="31" spans="1:11">
      <c r="A31" s="15">
        <v>12</v>
      </c>
      <c r="B31" s="16" t="s">
        <v>36</v>
      </c>
      <c r="C31" s="17">
        <v>46</v>
      </c>
      <c r="D31" s="17">
        <v>2111</v>
      </c>
      <c r="E31" s="18">
        <v>48.78</v>
      </c>
      <c r="F31" s="18">
        <v>251.13</v>
      </c>
      <c r="G31" s="18">
        <f t="shared" si="8"/>
        <v>299.91</v>
      </c>
      <c r="H31" s="17">
        <v>29</v>
      </c>
      <c r="I31" s="17">
        <v>297</v>
      </c>
      <c r="J31" s="18">
        <v>26.54</v>
      </c>
      <c r="K31" s="40">
        <f t="shared" si="4"/>
        <v>326.45</v>
      </c>
    </row>
    <row r="32" spans="1:11">
      <c r="A32" s="15">
        <v>13</v>
      </c>
      <c r="B32" s="17" t="s">
        <v>37</v>
      </c>
      <c r="C32" s="17">
        <v>40</v>
      </c>
      <c r="D32" s="17">
        <v>3933</v>
      </c>
      <c r="E32" s="18">
        <v>31.25</v>
      </c>
      <c r="F32" s="18">
        <v>470.29</v>
      </c>
      <c r="G32" s="18">
        <f t="shared" si="8"/>
        <v>501.54</v>
      </c>
      <c r="H32" s="17">
        <v>0</v>
      </c>
      <c r="I32" s="17">
        <v>0</v>
      </c>
      <c r="J32" s="18">
        <v>0</v>
      </c>
      <c r="K32" s="40">
        <f t="shared" si="4"/>
        <v>501.54</v>
      </c>
    </row>
    <row r="33" spans="1:11">
      <c r="A33" s="15">
        <v>14</v>
      </c>
      <c r="B33" s="17" t="s">
        <v>38</v>
      </c>
      <c r="C33" s="17">
        <v>10</v>
      </c>
      <c r="D33" s="17">
        <v>318</v>
      </c>
      <c r="E33" s="18">
        <v>8.52</v>
      </c>
      <c r="F33" s="18">
        <v>37.88</v>
      </c>
      <c r="G33" s="18">
        <f t="shared" si="8"/>
        <v>46.4</v>
      </c>
      <c r="H33" s="17">
        <v>0</v>
      </c>
      <c r="I33" s="17">
        <v>0</v>
      </c>
      <c r="J33" s="18">
        <v>0</v>
      </c>
      <c r="K33" s="40">
        <f t="shared" si="4"/>
        <v>46.4</v>
      </c>
    </row>
    <row r="34" ht="24" spans="1:11">
      <c r="A34" s="22">
        <v>15</v>
      </c>
      <c r="B34" s="30" t="s">
        <v>39</v>
      </c>
      <c r="C34" s="17">
        <v>12</v>
      </c>
      <c r="D34" s="17">
        <v>114</v>
      </c>
      <c r="E34" s="18">
        <v>12.36</v>
      </c>
      <c r="F34" s="18">
        <v>13.26</v>
      </c>
      <c r="G34" s="18">
        <f t="shared" si="8"/>
        <v>25.62</v>
      </c>
      <c r="H34" s="17">
        <v>0</v>
      </c>
      <c r="I34" s="17">
        <v>0</v>
      </c>
      <c r="J34" s="18">
        <v>0</v>
      </c>
      <c r="K34" s="40">
        <f t="shared" si="4"/>
        <v>25.62</v>
      </c>
    </row>
    <row r="35" spans="1:11">
      <c r="A35" s="23"/>
      <c r="B35" s="17" t="s">
        <v>40</v>
      </c>
      <c r="C35" s="17">
        <v>9</v>
      </c>
      <c r="D35" s="17">
        <v>205</v>
      </c>
      <c r="E35" s="18">
        <v>10.69</v>
      </c>
      <c r="F35" s="18">
        <v>24.61</v>
      </c>
      <c r="G35" s="18">
        <f t="shared" si="8"/>
        <v>35.3</v>
      </c>
      <c r="H35" s="17">
        <v>4</v>
      </c>
      <c r="I35" s="17">
        <v>186</v>
      </c>
      <c r="J35" s="18">
        <v>16.17</v>
      </c>
      <c r="K35" s="40">
        <f t="shared" si="4"/>
        <v>51.47</v>
      </c>
    </row>
    <row r="36" spans="1:11">
      <c r="A36" s="23"/>
      <c r="B36" s="17" t="s">
        <v>41</v>
      </c>
      <c r="C36" s="17">
        <v>2</v>
      </c>
      <c r="D36" s="17">
        <v>13</v>
      </c>
      <c r="E36" s="18">
        <v>1.44</v>
      </c>
      <c r="F36" s="18">
        <v>1.58</v>
      </c>
      <c r="G36" s="18">
        <f t="shared" si="8"/>
        <v>3.02</v>
      </c>
      <c r="H36" s="17">
        <v>0</v>
      </c>
      <c r="I36" s="17">
        <v>0</v>
      </c>
      <c r="J36" s="18">
        <v>0</v>
      </c>
      <c r="K36" s="40">
        <f t="shared" si="4"/>
        <v>3.02</v>
      </c>
    </row>
    <row r="37" spans="1:11">
      <c r="A37" s="24"/>
      <c r="B37" s="20" t="s">
        <v>20</v>
      </c>
      <c r="C37" s="20">
        <v>23</v>
      </c>
      <c r="D37" s="20">
        <v>332</v>
      </c>
      <c r="E37" s="21">
        <f t="shared" ref="C37:L37" si="9">SUM(E34:E36)</f>
        <v>24.49</v>
      </c>
      <c r="F37" s="21">
        <f t="shared" si="9"/>
        <v>39.45</v>
      </c>
      <c r="G37" s="21">
        <f t="shared" si="9"/>
        <v>63.94</v>
      </c>
      <c r="H37" s="20">
        <f t="shared" si="9"/>
        <v>4</v>
      </c>
      <c r="I37" s="20">
        <f t="shared" si="9"/>
        <v>186</v>
      </c>
      <c r="J37" s="21">
        <f t="shared" si="9"/>
        <v>16.17</v>
      </c>
      <c r="K37" s="21">
        <f t="shared" si="9"/>
        <v>80.11</v>
      </c>
    </row>
    <row r="38" spans="1:11">
      <c r="A38" s="15">
        <v>16</v>
      </c>
      <c r="B38" s="17" t="s">
        <v>42</v>
      </c>
      <c r="C38" s="17">
        <v>49</v>
      </c>
      <c r="D38" s="17">
        <v>713</v>
      </c>
      <c r="E38" s="18">
        <v>45.64</v>
      </c>
      <c r="F38" s="18">
        <v>84.02</v>
      </c>
      <c r="G38" s="18">
        <f t="shared" ref="G38:G43" si="10">E38+F38</f>
        <v>129.66</v>
      </c>
      <c r="H38" s="17">
        <v>0</v>
      </c>
      <c r="I38" s="17">
        <v>0</v>
      </c>
      <c r="J38" s="18">
        <v>0</v>
      </c>
      <c r="K38" s="40">
        <f t="shared" si="4"/>
        <v>129.66</v>
      </c>
    </row>
    <row r="39" spans="1:11">
      <c r="A39" s="15">
        <v>17</v>
      </c>
      <c r="B39" s="17" t="s">
        <v>43</v>
      </c>
      <c r="C39" s="17">
        <v>31</v>
      </c>
      <c r="D39" s="17">
        <v>1024</v>
      </c>
      <c r="E39" s="18">
        <v>30.14</v>
      </c>
      <c r="F39" s="18">
        <v>123.96</v>
      </c>
      <c r="G39" s="18">
        <f t="shared" si="10"/>
        <v>154.1</v>
      </c>
      <c r="H39" s="17">
        <v>0</v>
      </c>
      <c r="I39" s="17">
        <v>0</v>
      </c>
      <c r="J39" s="18">
        <v>0</v>
      </c>
      <c r="K39" s="40">
        <f t="shared" si="4"/>
        <v>154.1</v>
      </c>
    </row>
    <row r="40" spans="1:11">
      <c r="A40" s="15">
        <v>18</v>
      </c>
      <c r="B40" s="17" t="s">
        <v>44</v>
      </c>
      <c r="C40" s="17">
        <v>41</v>
      </c>
      <c r="D40" s="17">
        <v>826</v>
      </c>
      <c r="E40" s="18">
        <v>42.62</v>
      </c>
      <c r="F40" s="18">
        <v>98.19</v>
      </c>
      <c r="G40" s="18">
        <f t="shared" si="10"/>
        <v>140.81</v>
      </c>
      <c r="H40" s="17">
        <v>0</v>
      </c>
      <c r="I40" s="17">
        <v>0</v>
      </c>
      <c r="J40" s="18">
        <v>0</v>
      </c>
      <c r="K40" s="40">
        <f t="shared" si="4"/>
        <v>140.81</v>
      </c>
    </row>
    <row r="41" spans="1:11">
      <c r="A41" s="15">
        <v>19</v>
      </c>
      <c r="B41" s="17" t="s">
        <v>45</v>
      </c>
      <c r="C41" s="17">
        <v>0</v>
      </c>
      <c r="D41" s="17">
        <v>0</v>
      </c>
      <c r="E41" s="18">
        <v>0</v>
      </c>
      <c r="F41" s="18">
        <v>0</v>
      </c>
      <c r="G41" s="18">
        <f t="shared" si="10"/>
        <v>0</v>
      </c>
      <c r="H41" s="17">
        <v>0</v>
      </c>
      <c r="I41" s="17">
        <v>0</v>
      </c>
      <c r="J41" s="18">
        <v>0</v>
      </c>
      <c r="K41" s="40">
        <f t="shared" si="4"/>
        <v>0</v>
      </c>
    </row>
    <row r="42" spans="1:11">
      <c r="A42" s="22">
        <v>20</v>
      </c>
      <c r="B42" s="17" t="s">
        <v>46</v>
      </c>
      <c r="C42" s="17">
        <v>0</v>
      </c>
      <c r="D42" s="17">
        <v>0</v>
      </c>
      <c r="E42" s="18">
        <v>0</v>
      </c>
      <c r="F42" s="18">
        <v>0</v>
      </c>
      <c r="G42" s="18">
        <f t="shared" si="10"/>
        <v>0</v>
      </c>
      <c r="H42" s="17">
        <v>16</v>
      </c>
      <c r="I42" s="17">
        <v>148</v>
      </c>
      <c r="J42" s="18">
        <v>12.9</v>
      </c>
      <c r="K42" s="40">
        <f t="shared" si="4"/>
        <v>12.9</v>
      </c>
    </row>
    <row r="43" spans="1:11">
      <c r="A43" s="23"/>
      <c r="B43" s="31" t="s">
        <v>47</v>
      </c>
      <c r="C43" s="17">
        <v>6</v>
      </c>
      <c r="D43" s="17">
        <v>150</v>
      </c>
      <c r="E43" s="18">
        <v>7.14</v>
      </c>
      <c r="F43" s="18">
        <v>17.04</v>
      </c>
      <c r="G43" s="18">
        <f t="shared" si="10"/>
        <v>24.18</v>
      </c>
      <c r="H43" s="17">
        <v>0</v>
      </c>
      <c r="I43" s="17">
        <v>0</v>
      </c>
      <c r="J43" s="18">
        <v>0</v>
      </c>
      <c r="K43" s="40">
        <f t="shared" si="4"/>
        <v>24.18</v>
      </c>
    </row>
    <row r="44" spans="1:11">
      <c r="A44" s="24"/>
      <c r="B44" s="20" t="s">
        <v>20</v>
      </c>
      <c r="C44" s="20">
        <f>SUM(C42:C43)</f>
        <v>6</v>
      </c>
      <c r="D44" s="20">
        <f>SUM(D42:D43)</f>
        <v>150</v>
      </c>
      <c r="E44" s="21">
        <f t="shared" ref="C44:L44" si="11">SUM(E42:E43)</f>
        <v>7.14</v>
      </c>
      <c r="F44" s="21">
        <f t="shared" si="11"/>
        <v>17.04</v>
      </c>
      <c r="G44" s="21">
        <f t="shared" si="11"/>
        <v>24.18</v>
      </c>
      <c r="H44" s="20">
        <f t="shared" si="11"/>
        <v>16</v>
      </c>
      <c r="I44" s="20">
        <f t="shared" si="11"/>
        <v>148</v>
      </c>
      <c r="J44" s="21">
        <f t="shared" si="11"/>
        <v>12.9</v>
      </c>
      <c r="K44" s="21">
        <f t="shared" si="11"/>
        <v>37.08</v>
      </c>
    </row>
    <row r="45" spans="1:11">
      <c r="A45" s="32" t="s">
        <v>48</v>
      </c>
      <c r="B45" s="33"/>
      <c r="C45" s="34">
        <f>SUM(C5:C6,C11,C17,C20,C23,C26,C27:C33,C37,C44,C38:C41)</f>
        <v>785</v>
      </c>
      <c r="D45" s="35">
        <f>SUM(D5:D6,D11,D17,D20,D23,D26,D27:D33,D37,D44,D38:D41)</f>
        <v>26412</v>
      </c>
      <c r="E45" s="21">
        <f>SUM(E5:E6,E11,E17,E20,E23,E26,E27:E33,E37,E44,E38:E41)</f>
        <v>747.69</v>
      </c>
      <c r="F45" s="21">
        <f>SUM(F5:F6,F11,F17,F20,F23,F26,F27:F33,F37,F44,F38:F41)</f>
        <v>3154.21</v>
      </c>
      <c r="G45" s="21">
        <f>SUM(G5:G6,G11,G17,G20,G23,G26,G27:G33,G37,G38:G41,G44)</f>
        <v>3901.9</v>
      </c>
      <c r="H45" s="20">
        <f>SUM(H5:H6,H11,H17,H20,H23,H26,H27:H33,H37,H38:H41,H44)</f>
        <v>156</v>
      </c>
      <c r="I45" s="20">
        <f>SUM(I5:I6,I11,I17,I20,I23,I26,I27:I33,I37,I38:I41,I44)</f>
        <v>30128</v>
      </c>
      <c r="J45" s="21">
        <f>SUM(J5:J6,J11,J17,J20,J23,J26,J27:J33,J37,J38:J41,J44)</f>
        <v>2601.3</v>
      </c>
      <c r="K45" s="21">
        <f>SUM(K5:K6,K11,K17,K20,K23,K26,K27:K33,K37,K38:K41,K44)</f>
        <v>6503.2</v>
      </c>
    </row>
    <row r="46" spans="1:10">
      <c r="A46" s="36"/>
      <c r="B46" s="36"/>
      <c r="C46" s="2"/>
      <c r="D46" s="36"/>
      <c r="E46" s="36"/>
      <c r="F46" s="36"/>
      <c r="G46" s="36"/>
      <c r="H46" s="36"/>
      <c r="I46" s="36"/>
      <c r="J46" s="36"/>
    </row>
  </sheetData>
  <mergeCells count="15">
    <mergeCell ref="A1:XFD1"/>
    <mergeCell ref="A2:K2"/>
    <mergeCell ref="C3:G3"/>
    <mergeCell ref="H3:J3"/>
    <mergeCell ref="A45:B45"/>
    <mergeCell ref="A3:A4"/>
    <mergeCell ref="A7:A11"/>
    <mergeCell ref="A12:A17"/>
    <mergeCell ref="A18:A20"/>
    <mergeCell ref="A21:A23"/>
    <mergeCell ref="A24:A26"/>
    <mergeCell ref="A34:A37"/>
    <mergeCell ref="A42:A44"/>
    <mergeCell ref="B3:B4"/>
    <mergeCell ref="K3:K4"/>
  </mergeCells>
  <pageMargins left="1.4875" right="0.700694444444445" top="0.751388888888889" bottom="0.751388888888889" header="0.298611111111111" footer="0.298611111111111"/>
  <pageSetup paperSize="9" orientation="landscape" horizontalDpi="600"/>
  <headerFooter/>
  <ignoredErrors>
    <ignoredError sqref="K11 G26 G23 G20 G17" formula="1"/>
    <ignoredError sqref="G37 G11" formula="1" formulaRange="1"/>
    <ignoredError sqref="C44:G44 C17 E11:F11 E37:F37 H11:J11 H45:J45 E45:G45 H44:J44 H37:I3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E34"/>
  <sheetViews>
    <sheetView workbookViewId="0">
      <selection activeCell="E1" sqref="E1"/>
    </sheetView>
  </sheetViews>
  <sheetFormatPr defaultColWidth="9" defaultRowHeight="13.5" outlineLevelCol="4"/>
  <cols>
    <col min="1" max="16384" width="9" style="1"/>
  </cols>
  <sheetData>
    <row r="1" spans="3:5">
      <c r="C1" s="2"/>
      <c r="E1" s="2"/>
    </row>
    <row r="2" spans="3:5">
      <c r="C2" s="3"/>
      <c r="E2" s="3"/>
    </row>
    <row r="3" spans="3:5">
      <c r="C3" s="3"/>
      <c r="E3" s="3"/>
    </row>
    <row r="4" spans="3:5">
      <c r="C4" s="4"/>
      <c r="E4" s="4"/>
    </row>
    <row r="5" spans="3:5">
      <c r="C5" s="3"/>
      <c r="E5" s="3"/>
    </row>
    <row r="6" spans="3:5">
      <c r="C6" s="3"/>
      <c r="E6" s="3"/>
    </row>
    <row r="7" spans="3:5">
      <c r="C7" s="3"/>
      <c r="E7" s="3"/>
    </row>
    <row r="8" spans="3:5">
      <c r="C8" s="4"/>
      <c r="E8" s="4"/>
    </row>
    <row r="9" spans="3:5">
      <c r="C9" s="4"/>
      <c r="E9" s="4"/>
    </row>
    <row r="10" spans="3:5">
      <c r="C10" s="4"/>
      <c r="E10" s="4"/>
    </row>
    <row r="11" spans="3:5">
      <c r="C11" s="4"/>
      <c r="E11" s="4"/>
    </row>
    <row r="12" spans="3:5">
      <c r="C12" s="4"/>
      <c r="E12" s="4"/>
    </row>
    <row r="13" spans="3:5">
      <c r="C13" s="3"/>
      <c r="E13" s="3"/>
    </row>
    <row r="14" spans="3:5">
      <c r="C14" s="3"/>
      <c r="E14" s="3"/>
    </row>
    <row r="15" spans="3:5">
      <c r="C15" s="3"/>
      <c r="E15" s="3"/>
    </row>
    <row r="16" spans="3:5">
      <c r="C16" s="3"/>
      <c r="E16" s="3"/>
    </row>
    <row r="17" spans="3:5">
      <c r="C17" s="4"/>
      <c r="E17" s="4"/>
    </row>
    <row r="18" spans="3:5">
      <c r="C18" s="4"/>
      <c r="E18" s="4"/>
    </row>
    <row r="19" spans="3:5">
      <c r="C19" s="3"/>
      <c r="E19" s="3"/>
    </row>
    <row r="20" spans="3:5">
      <c r="C20" s="3"/>
      <c r="E20" s="3"/>
    </row>
    <row r="21" spans="3:5">
      <c r="C21" s="3"/>
      <c r="E21" s="3"/>
    </row>
    <row r="22" spans="3:5">
      <c r="C22" s="3"/>
      <c r="E22" s="3"/>
    </row>
    <row r="23" spans="3:5">
      <c r="C23" s="2"/>
      <c r="E23" s="2"/>
    </row>
    <row r="24" spans="3:5">
      <c r="C24" s="5"/>
      <c r="E24" s="5"/>
    </row>
    <row r="25" spans="3:5">
      <c r="C25" s="2"/>
      <c r="E25" s="2"/>
    </row>
    <row r="26" spans="3:5">
      <c r="C26" s="2"/>
      <c r="E26" s="2"/>
    </row>
    <row r="27" spans="3:5">
      <c r="C27" s="2"/>
      <c r="E27" s="2"/>
    </row>
    <row r="28" spans="3:5">
      <c r="C28" s="2"/>
      <c r="E28" s="2"/>
    </row>
    <row r="29" spans="3:5">
      <c r="C29" s="2"/>
      <c r="E29" s="2"/>
    </row>
    <row r="30" spans="3:5">
      <c r="C30" s="2"/>
      <c r="E30" s="2"/>
    </row>
    <row r="31" spans="3:5">
      <c r="C31" s="2"/>
      <c r="E31" s="2"/>
    </row>
    <row r="32" spans="3:5">
      <c r="C32" s="2"/>
      <c r="E32" s="2"/>
    </row>
    <row r="33" spans="3:5">
      <c r="C33" s="2"/>
      <c r="E33" s="2"/>
    </row>
    <row r="34" spans="3:5">
      <c r="C34" s="2"/>
      <c r="E34" s="2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张俊峰</cp:lastModifiedBy>
  <dcterms:created xsi:type="dcterms:W3CDTF">2020-06-21T08:58:00Z</dcterms:created>
  <dcterms:modified xsi:type="dcterms:W3CDTF">2020-07-14T07:18:43Z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KSOReadingLayout">
    <vt:bool>true</vt:bool>
  </property>
</Properties>
</file>