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55"/>
  </bookViews>
  <sheets>
    <sheet name="附件6" sheetId="1" r:id="rId1"/>
  </sheets>
  <definedNames>
    <definedName name="_xlnm._FilterDatabase" localSheetId="0" hidden="1">附件6!$A$3:$XEW$242</definedName>
    <definedName name="_xlnm.Print_Titles" localSheetId="0">附件6!$2:$2</definedName>
  </definedNames>
  <calcPr calcId="144525"/>
</workbook>
</file>

<file path=xl/sharedStrings.xml><?xml version="1.0" encoding="utf-8"?>
<sst xmlns="http://schemas.openxmlformats.org/spreadsheetml/2006/main" count="539">
  <si>
    <t>2021年公路建设计划（通建制村公路单车道改双车道工程）</t>
  </si>
  <si>
    <t>序号</t>
  </si>
  <si>
    <t>地市</t>
  </si>
  <si>
    <t>区县</t>
  </si>
  <si>
    <t>建制村名称</t>
  </si>
  <si>
    <t>路段编码</t>
  </si>
  <si>
    <t>起点桩号</t>
  </si>
  <si>
    <t>止点桩号</t>
  </si>
  <si>
    <t>建设里程</t>
  </si>
  <si>
    <t>总投资（万元）</t>
  </si>
  <si>
    <t>2021年车购税补助计划资金（万元）</t>
  </si>
  <si>
    <t>全省合计</t>
  </si>
  <si>
    <t>一</t>
  </si>
  <si>
    <t>韶关市小计</t>
  </si>
  <si>
    <t>韶关市</t>
  </si>
  <si>
    <t>乐昌市</t>
  </si>
  <si>
    <t>金坪村委会，广田村委会</t>
  </si>
  <si>
    <t>Y700440281</t>
  </si>
  <si>
    <t>曲江区</t>
  </si>
  <si>
    <t>群星村委会</t>
  </si>
  <si>
    <t>Y203440205</t>
  </si>
  <si>
    <t>南约村委会，芦溪村委会</t>
  </si>
  <si>
    <t>Y213440205</t>
  </si>
  <si>
    <t>仁化县</t>
  </si>
  <si>
    <t>下洞村委会</t>
  </si>
  <si>
    <t>Y637440224</t>
  </si>
  <si>
    <t>乳源县</t>
  </si>
  <si>
    <t>团结村委会</t>
  </si>
  <si>
    <t>C660440232</t>
  </si>
  <si>
    <t>始兴县</t>
  </si>
  <si>
    <t>坪丰村委会</t>
  </si>
  <si>
    <t>Y389440222</t>
  </si>
  <si>
    <t>翁源县</t>
  </si>
  <si>
    <t>秀峰村委会、黄塘村委会</t>
  </si>
  <si>
    <t>Y769440229</t>
  </si>
  <si>
    <t>武江区</t>
  </si>
  <si>
    <t>水口村委会</t>
  </si>
  <si>
    <t>X313440203</t>
  </si>
  <si>
    <t>新丰县</t>
  </si>
  <si>
    <t>许屋村委会，松山村委会</t>
  </si>
  <si>
    <t>Y956440233</t>
  </si>
  <si>
    <t>南雄市</t>
  </si>
  <si>
    <t>下坪村委会，水南村委会，五洲村委会</t>
  </si>
  <si>
    <t>Y483440282</t>
  </si>
  <si>
    <t>小坑村委会，三角岭村委会</t>
  </si>
  <si>
    <t>Y400440282</t>
  </si>
  <si>
    <t>城门村委会</t>
  </si>
  <si>
    <t>Y480440282</t>
  </si>
  <si>
    <t>二</t>
  </si>
  <si>
    <t>江门市小计</t>
  </si>
  <si>
    <t>江门市</t>
  </si>
  <si>
    <t>台山市</t>
  </si>
  <si>
    <t>玄潭村委会</t>
  </si>
  <si>
    <t>C026440781</t>
  </si>
  <si>
    <t>鹤山市</t>
  </si>
  <si>
    <t>昆中村委会</t>
  </si>
  <si>
    <t>Y886440784</t>
  </si>
  <si>
    <t>恩平市</t>
  </si>
  <si>
    <t>石坳村民委员会</t>
  </si>
  <si>
    <t>Y653440785</t>
  </si>
  <si>
    <t>三</t>
  </si>
  <si>
    <t>湛江市小计</t>
  </si>
  <si>
    <t>湛江市</t>
  </si>
  <si>
    <t>麻章区</t>
  </si>
  <si>
    <t>调浪村委会，其连村委会，北山村委会，塘边村委会，吕宅村委会</t>
  </si>
  <si>
    <t>Y162440811</t>
  </si>
  <si>
    <t>坡头区</t>
  </si>
  <si>
    <t>博立村委会，林口村委会，高山村委会</t>
  </si>
  <si>
    <t>Y123440804</t>
  </si>
  <si>
    <t>廉江</t>
  </si>
  <si>
    <t>平山岗村委会</t>
  </si>
  <si>
    <t>Y779440881</t>
  </si>
  <si>
    <t>三甲村委会</t>
  </si>
  <si>
    <t>Y115440881</t>
  </si>
  <si>
    <t>鹤塘村委会</t>
  </si>
  <si>
    <t>Y892440881</t>
  </si>
  <si>
    <t>博教村委会</t>
  </si>
  <si>
    <t>Y894440881</t>
  </si>
  <si>
    <t>大垌村委会</t>
  </si>
  <si>
    <t>Y795440881</t>
  </si>
  <si>
    <t>塘底村委会</t>
  </si>
  <si>
    <t>Y792440881</t>
  </si>
  <si>
    <t>下洋村委会，大同村委会，多浪坡村委会</t>
  </si>
  <si>
    <t>Y743440881</t>
  </si>
  <si>
    <t>遂溪县</t>
  </si>
  <si>
    <t>姓陈村委会，甘来村委会</t>
  </si>
  <si>
    <t>Y595440823</t>
  </si>
  <si>
    <t>老河村委会，新塘村委会</t>
  </si>
  <si>
    <t>Y596440823</t>
  </si>
  <si>
    <t>陈家村委会</t>
  </si>
  <si>
    <t>Y811440823</t>
  </si>
  <si>
    <t>塘尾村委会</t>
  </si>
  <si>
    <t>Y623440823</t>
  </si>
  <si>
    <t>吴川市</t>
  </si>
  <si>
    <t>覃寮村委会</t>
  </si>
  <si>
    <t>Y137440883</t>
  </si>
  <si>
    <t>山茶村委会</t>
  </si>
  <si>
    <t>Y901440883</t>
  </si>
  <si>
    <t>徐闻县</t>
  </si>
  <si>
    <t>田西村委会，承梧村委会</t>
  </si>
  <si>
    <t>Y344440825</t>
  </si>
  <si>
    <t>龙江塘村委会</t>
  </si>
  <si>
    <t>Y239440825</t>
  </si>
  <si>
    <t>雷州市</t>
  </si>
  <si>
    <t>泗寮村委会，足荣村委会，禄马村委会，潭元村委会</t>
  </si>
  <si>
    <t>Y532440882</t>
  </si>
  <si>
    <t>曲港村委会</t>
  </si>
  <si>
    <t>Y441440882</t>
  </si>
  <si>
    <t>潭杰村委会</t>
  </si>
  <si>
    <t>Y593440882</t>
  </si>
  <si>
    <t>包金村委会</t>
  </si>
  <si>
    <t>Y439440882</t>
  </si>
  <si>
    <t>四</t>
  </si>
  <si>
    <t>茂名市小计</t>
  </si>
  <si>
    <t>茂名市</t>
  </si>
  <si>
    <t>茂南区</t>
  </si>
  <si>
    <t>黎明村委会</t>
  </si>
  <si>
    <t>Y973440902</t>
  </si>
  <si>
    <t>坡塘村委会</t>
  </si>
  <si>
    <t>Y118440902</t>
  </si>
  <si>
    <t>金塘岭村委会</t>
  </si>
  <si>
    <t>Y170440902</t>
  </si>
  <si>
    <t>电白区</t>
  </si>
  <si>
    <t>大水坡村委会，旱坪村委会，河垌村委会</t>
  </si>
  <si>
    <t>Y136440904</t>
  </si>
  <si>
    <t>水西村委会，丰垌村委会</t>
  </si>
  <si>
    <t>Y184440904</t>
  </si>
  <si>
    <t>信宜市</t>
  </si>
  <si>
    <t>北畔村委会</t>
  </si>
  <si>
    <t>Y243440983</t>
  </si>
  <si>
    <t>双乐村委会</t>
  </si>
  <si>
    <t>Y351440983</t>
  </si>
  <si>
    <t>扶德村委会，大庆村委会</t>
  </si>
  <si>
    <t>Y284440983</t>
  </si>
  <si>
    <t>上排村委会</t>
  </si>
  <si>
    <t>Y332440983</t>
  </si>
  <si>
    <t>古泮村委会</t>
  </si>
  <si>
    <t>Y413440983</t>
  </si>
  <si>
    <t>罗马村委会</t>
  </si>
  <si>
    <t>Y290440983</t>
  </si>
  <si>
    <t>高州市</t>
  </si>
  <si>
    <t>周垌村委会，黄羌坡村委会</t>
  </si>
  <si>
    <t>Y699440981</t>
  </si>
  <si>
    <t>良坑村委会</t>
  </si>
  <si>
    <t>Y656440981</t>
  </si>
  <si>
    <t>化州市</t>
  </si>
  <si>
    <t>那播村、 那楼村、 新德村委会</t>
  </si>
  <si>
    <t>Y391440982</t>
  </si>
  <si>
    <t>官禄村、 中火岭村委会</t>
  </si>
  <si>
    <t>Y461440982</t>
  </si>
  <si>
    <t>沙垌村、 元山村、 元洲村委会</t>
  </si>
  <si>
    <t>Y347440982</t>
  </si>
  <si>
    <t>五</t>
  </si>
  <si>
    <t>肇庆市小计</t>
  </si>
  <si>
    <t>肇庆市</t>
  </si>
  <si>
    <t>高要区</t>
  </si>
  <si>
    <t>旺洞村委会，宽郊村委会</t>
  </si>
  <si>
    <t>Y197441204</t>
  </si>
  <si>
    <t>同攸岗村委会，大田朗村委会，槎塘村委会</t>
  </si>
  <si>
    <t>Y187441204</t>
  </si>
  <si>
    <t>爱村村委会</t>
  </si>
  <si>
    <t>Y143441204</t>
  </si>
  <si>
    <t>怀集县</t>
  </si>
  <si>
    <t>泰南村委会</t>
  </si>
  <si>
    <t>Y800441224</t>
  </si>
  <si>
    <t>多安村委会</t>
  </si>
  <si>
    <t>Y741441224</t>
  </si>
  <si>
    <t>罗密村委会</t>
  </si>
  <si>
    <t>Y753441224</t>
  </si>
  <si>
    <t>泰西村委会</t>
  </si>
  <si>
    <t>Y686441224</t>
  </si>
  <si>
    <t>双甘村委会</t>
  </si>
  <si>
    <t>Y667441224</t>
  </si>
  <si>
    <t>沙田村委会</t>
  </si>
  <si>
    <t>Y660441224</t>
  </si>
  <si>
    <t>德庆县</t>
  </si>
  <si>
    <t>戴垌村委会，宾村村委会，陈村村委会</t>
  </si>
  <si>
    <t>Y960441226</t>
  </si>
  <si>
    <t>广宁县</t>
  </si>
  <si>
    <t>白沙坑村委会，册田村委会</t>
  </si>
  <si>
    <t>Y451441223</t>
  </si>
  <si>
    <t>首约村委会，丰源村委会</t>
  </si>
  <si>
    <t>Y559441223</t>
  </si>
  <si>
    <t>高村村委会</t>
  </si>
  <si>
    <t>Y503441223002</t>
  </si>
  <si>
    <t>螺源村委会</t>
  </si>
  <si>
    <t>Y509441223</t>
  </si>
  <si>
    <t>封开县</t>
  </si>
  <si>
    <t>金塘村委</t>
  </si>
  <si>
    <t>Y779441225</t>
  </si>
  <si>
    <t>今宝村委会</t>
  </si>
  <si>
    <t>Y786441225</t>
  </si>
  <si>
    <t>平原村委会</t>
  </si>
  <si>
    <t>Y757441225</t>
  </si>
  <si>
    <t>六</t>
  </si>
  <si>
    <t>惠州市小计</t>
  </si>
  <si>
    <t>惠州市</t>
  </si>
  <si>
    <t>惠城区</t>
  </si>
  <si>
    <t>黄埔村委会</t>
  </si>
  <si>
    <t>YG61441302</t>
  </si>
  <si>
    <t>观音山村委会</t>
  </si>
  <si>
    <t>YH31441302</t>
  </si>
  <si>
    <t>房村村委会，黄埔村委会</t>
  </si>
  <si>
    <t>YG15441302</t>
  </si>
  <si>
    <t>官桥村村委会</t>
  </si>
  <si>
    <t>C132441302</t>
  </si>
  <si>
    <t>C131441302</t>
  </si>
  <si>
    <t>YF96441302</t>
  </si>
  <si>
    <t>CB70441302</t>
  </si>
  <si>
    <t>惠阳区</t>
  </si>
  <si>
    <t>江南村委会，官田村委会</t>
  </si>
  <si>
    <t>Y898441303</t>
  </si>
  <si>
    <t>新岗村委会</t>
  </si>
  <si>
    <t>YE10441303</t>
  </si>
  <si>
    <t>川龙村委会</t>
  </si>
  <si>
    <t>C258441303</t>
  </si>
  <si>
    <t>联溪村委会</t>
  </si>
  <si>
    <t>YA48441303</t>
  </si>
  <si>
    <t>惠东县</t>
  </si>
  <si>
    <t>水美村委会</t>
  </si>
  <si>
    <t>Y699441323</t>
  </si>
  <si>
    <t>C899441323</t>
  </si>
  <si>
    <t>春光村委会、棠阁村委会、澄溪村委会</t>
  </si>
  <si>
    <t>YM83441323</t>
  </si>
  <si>
    <t>禾多村委会</t>
  </si>
  <si>
    <t>Y998441323</t>
  </si>
  <si>
    <t>博罗县</t>
  </si>
  <si>
    <t>金星村委会，邹村村委会</t>
  </si>
  <si>
    <t>Y477441322</t>
  </si>
  <si>
    <t>黎光村委会</t>
  </si>
  <si>
    <t>Y462441322</t>
  </si>
  <si>
    <t>大井村委会</t>
  </si>
  <si>
    <t>Y384441322</t>
  </si>
  <si>
    <t>龙门县</t>
  </si>
  <si>
    <t>林村村委会，水西村委会</t>
  </si>
  <si>
    <t>Y161441324</t>
  </si>
  <si>
    <t>隘子村委会</t>
  </si>
  <si>
    <t>Y189441324</t>
  </si>
  <si>
    <t>埔心村委会禾洞村委会</t>
  </si>
  <si>
    <t>Y102441324</t>
  </si>
  <si>
    <t>路溪村委会沈村村委会</t>
  </si>
  <si>
    <t>Y185441324</t>
  </si>
  <si>
    <t>七</t>
  </si>
  <si>
    <t>梅州市小计</t>
  </si>
  <si>
    <t>梅州市</t>
  </si>
  <si>
    <t>梅江区</t>
  </si>
  <si>
    <t>城北镇玉西村委会</t>
  </si>
  <si>
    <t>Y130441402</t>
  </si>
  <si>
    <t>岭上村委会，玉西村委会</t>
  </si>
  <si>
    <t>Y120441402</t>
  </si>
  <si>
    <t>梅县区</t>
  </si>
  <si>
    <t>联坑村委会</t>
  </si>
  <si>
    <t>Y134441403</t>
  </si>
  <si>
    <t>榕岗村委会、赤径村委会，瑶东村委会</t>
  </si>
  <si>
    <t>Y237441403</t>
  </si>
  <si>
    <t>梅县岩前村委会，梅县坑美村委会,练坑村委会、麻坝村委会</t>
  </si>
  <si>
    <t>Y127441403</t>
  </si>
  <si>
    <t>梅县鱼田村委会，响水村委会、群达村委会</t>
  </si>
  <si>
    <t>Y234441403</t>
  </si>
  <si>
    <t>龙虎村委会、宜塘村委会，均田村委会</t>
  </si>
  <si>
    <t>Y252441403</t>
  </si>
  <si>
    <t>沿畲村委会，增梅村委会，秀湖村委会</t>
  </si>
  <si>
    <t>Y276441403</t>
  </si>
  <si>
    <t>蓬下村委会，梅县南下村委会，蓬上村委会、径寨村委会</t>
  </si>
  <si>
    <t>Y136441403</t>
  </si>
  <si>
    <t>兴宁市</t>
  </si>
  <si>
    <t>共寨村、森丰村、新坪村</t>
  </si>
  <si>
    <t>Y427441481</t>
  </si>
  <si>
    <t>平远县</t>
  </si>
  <si>
    <t>角坑村委会，排下村委会</t>
  </si>
  <si>
    <t>Y105441426</t>
  </si>
  <si>
    <t>黄沙村委会</t>
  </si>
  <si>
    <t>Y143441426</t>
  </si>
  <si>
    <t>古丁村委会，凤仪村委会</t>
  </si>
  <si>
    <t>Y108441426</t>
  </si>
  <si>
    <t>蕉岭县</t>
  </si>
  <si>
    <t>三坑村委会</t>
  </si>
  <si>
    <t>Y146441427</t>
  </si>
  <si>
    <t>大埔县</t>
  </si>
  <si>
    <t>溪头村委会</t>
  </si>
  <si>
    <t>Y129441422</t>
  </si>
  <si>
    <t>古西村委会，古野村委会，古东村委会，古田村委会</t>
  </si>
  <si>
    <t>Y192441422</t>
  </si>
  <si>
    <t>丰顺县</t>
  </si>
  <si>
    <t>岽下村委会、西山村委会</t>
  </si>
  <si>
    <t>Y221441423</t>
  </si>
  <si>
    <t>罗江村、杨石村村委会</t>
  </si>
  <si>
    <t>Y205441423</t>
  </si>
  <si>
    <t>Y207441423</t>
  </si>
  <si>
    <t>Y215441423</t>
  </si>
  <si>
    <t>五华县</t>
  </si>
  <si>
    <t>学少村委会，长江村委会，楼江村委会，学园村委会</t>
  </si>
  <si>
    <t>Y254441424</t>
  </si>
  <si>
    <t>维龙村委会</t>
  </si>
  <si>
    <t>Y523441424</t>
  </si>
  <si>
    <t>八</t>
  </si>
  <si>
    <t>汕尾市小计</t>
  </si>
  <si>
    <t>汕尾市</t>
  </si>
  <si>
    <t>陆丰市</t>
  </si>
  <si>
    <t>石艮村委会</t>
  </si>
  <si>
    <t>Y558441581</t>
  </si>
  <si>
    <t>西岭村委会</t>
  </si>
  <si>
    <t>Y675441581</t>
  </si>
  <si>
    <t>横美村委会</t>
  </si>
  <si>
    <t>Y706441581</t>
  </si>
  <si>
    <t>圳头村委会</t>
  </si>
  <si>
    <t>Y543441581</t>
  </si>
  <si>
    <t>南安村委会</t>
  </si>
  <si>
    <t>Y645441581</t>
  </si>
  <si>
    <t>陆河县</t>
  </si>
  <si>
    <t>北山村委会</t>
  </si>
  <si>
    <t>Y843441523</t>
  </si>
  <si>
    <t>西湖村委会、北龙村委会、石塔村委会</t>
  </si>
  <si>
    <t>X149441523</t>
  </si>
  <si>
    <t>创新村委会</t>
  </si>
  <si>
    <t>C217441581</t>
  </si>
  <si>
    <t>四池村委会</t>
  </si>
  <si>
    <t>Y555441581</t>
  </si>
  <si>
    <t>西南村委会</t>
  </si>
  <si>
    <t>Y790441581</t>
  </si>
  <si>
    <t>海丰县</t>
  </si>
  <si>
    <t>东升村委会</t>
  </si>
  <si>
    <t>Y389441521</t>
  </si>
  <si>
    <t>梓里村委会</t>
  </si>
  <si>
    <t>Y365441521</t>
  </si>
  <si>
    <t>九龙村委会</t>
  </si>
  <si>
    <t>Y276441521</t>
  </si>
  <si>
    <t>长围村委会</t>
  </si>
  <si>
    <t>Y227441521</t>
  </si>
  <si>
    <t>莲光村民委员会，海丰埔仔村民委员会</t>
  </si>
  <si>
    <t>Y309441521</t>
  </si>
  <si>
    <t>陶北村委会</t>
  </si>
  <si>
    <t>Y078441521</t>
  </si>
  <si>
    <t>红海湾</t>
  </si>
  <si>
    <t>南联村委会</t>
  </si>
  <si>
    <t>C350441502</t>
  </si>
  <si>
    <t>石新村委会</t>
  </si>
  <si>
    <t>Y004441502</t>
  </si>
  <si>
    <t>C416441502</t>
  </si>
  <si>
    <t>塔岭村委会</t>
  </si>
  <si>
    <t>C407441502</t>
  </si>
  <si>
    <t>九</t>
  </si>
  <si>
    <t>河源市小计</t>
  </si>
  <si>
    <t>河源市</t>
  </si>
  <si>
    <t>紫金县</t>
  </si>
  <si>
    <t>北坑村委会</t>
  </si>
  <si>
    <t>CDC8441621</t>
  </si>
  <si>
    <t>CF71441621</t>
  </si>
  <si>
    <t>官田村委会</t>
  </si>
  <si>
    <t>Y583441621</t>
  </si>
  <si>
    <t>CDC6441621</t>
  </si>
  <si>
    <t>高坑村委会，公坑村委会</t>
  </si>
  <si>
    <t>Y149441621</t>
  </si>
  <si>
    <t>礼坑村委会，竹径村委会</t>
  </si>
  <si>
    <t>Y148441621</t>
  </si>
  <si>
    <t>新龙村委会</t>
  </si>
  <si>
    <t>Y206441621</t>
  </si>
  <si>
    <t>紫金县（江东）</t>
  </si>
  <si>
    <t>榴坑村委会</t>
  </si>
  <si>
    <t>Y309441621</t>
  </si>
  <si>
    <t>龙川县</t>
  </si>
  <si>
    <t>南坑村委会，畲乾村委会</t>
  </si>
  <si>
    <t>Y317441622</t>
  </si>
  <si>
    <t>皮潭村委会、梅洲村委会</t>
  </si>
  <si>
    <t>Y381441622</t>
  </si>
  <si>
    <t>金鱼村委会</t>
  </si>
  <si>
    <t>Y684441622</t>
  </si>
  <si>
    <t>连平县</t>
  </si>
  <si>
    <t>内莞镇小洞村民委员会</t>
  </si>
  <si>
    <t>Y260441623</t>
  </si>
  <si>
    <t>隆街镇东坑村民委员会</t>
  </si>
  <si>
    <t>Y155441623</t>
  </si>
  <si>
    <t>和平县</t>
  </si>
  <si>
    <t>塘角村委会，美塘村委会，新石村委会</t>
  </si>
  <si>
    <t>Y131441624</t>
  </si>
  <si>
    <t>东源县</t>
  </si>
  <si>
    <t>樟下村委会</t>
  </si>
  <si>
    <t>Y782441625</t>
  </si>
  <si>
    <t>双坪村委会</t>
  </si>
  <si>
    <t>Y624441625</t>
  </si>
  <si>
    <t>水库村委会</t>
  </si>
  <si>
    <t>Y749441625</t>
  </si>
  <si>
    <t>黄陂村委会</t>
  </si>
  <si>
    <t>Y229441625</t>
  </si>
  <si>
    <t>十</t>
  </si>
  <si>
    <t>阳江市小计</t>
  </si>
  <si>
    <t>阳江市</t>
  </si>
  <si>
    <t>江城区</t>
  </si>
  <si>
    <t>华陈村委会</t>
  </si>
  <si>
    <t>Y067441702</t>
  </si>
  <si>
    <t>麻桥村委会</t>
  </si>
  <si>
    <t>Y066441702</t>
  </si>
  <si>
    <t>北汀村委会，北洋村委会</t>
  </si>
  <si>
    <t>Y950441702</t>
  </si>
  <si>
    <t>阳春市</t>
  </si>
  <si>
    <t>茶滩村委会，新埠村委会，那旦村委会</t>
  </si>
  <si>
    <t>X753441781</t>
  </si>
  <si>
    <t>那座村委会</t>
  </si>
  <si>
    <t>Y121441781</t>
  </si>
  <si>
    <t>大同村委会，联民村委会</t>
  </si>
  <si>
    <t>Y124441781</t>
  </si>
  <si>
    <t>惠周村委会</t>
  </si>
  <si>
    <t>Y190441781</t>
  </si>
  <si>
    <t>上塘村委会</t>
  </si>
  <si>
    <t>Y191441781</t>
  </si>
  <si>
    <t>岗脊村委会，河墩村委会</t>
  </si>
  <si>
    <t>Y233441781</t>
  </si>
  <si>
    <t>座云村委会</t>
  </si>
  <si>
    <t>Y211441781</t>
  </si>
  <si>
    <t>河山村委会</t>
  </si>
  <si>
    <t>Y166441781</t>
  </si>
  <si>
    <t>高塘村委会</t>
  </si>
  <si>
    <t>Y176441781</t>
  </si>
  <si>
    <t>三丰村委会</t>
  </si>
  <si>
    <t>Y231441781</t>
  </si>
  <si>
    <t>岗水村委会</t>
  </si>
  <si>
    <t>Y234441781</t>
  </si>
  <si>
    <t>坡柳村委会</t>
  </si>
  <si>
    <t>Y351441781</t>
  </si>
  <si>
    <t>新联村委会</t>
  </si>
  <si>
    <t>Y125441781</t>
  </si>
  <si>
    <t>高尧村委会</t>
  </si>
  <si>
    <t>Y314441781</t>
  </si>
  <si>
    <t>阳东区</t>
  </si>
  <si>
    <t>阳东石岗村委会</t>
  </si>
  <si>
    <t>Y540441704</t>
  </si>
  <si>
    <t>高垌村委会</t>
  </si>
  <si>
    <t>Y408441704</t>
  </si>
  <si>
    <t>冈表村委会</t>
  </si>
  <si>
    <t>Y505441704</t>
  </si>
  <si>
    <t>八二村委会</t>
  </si>
  <si>
    <t>Y402441704</t>
  </si>
  <si>
    <t>阳西县</t>
  </si>
  <si>
    <t>Y732441721</t>
  </si>
  <si>
    <t>十一</t>
  </si>
  <si>
    <t>清远市小计</t>
  </si>
  <si>
    <t>清远市</t>
  </si>
  <si>
    <t>连山县</t>
  </si>
  <si>
    <t>梅洞村委会</t>
  </si>
  <si>
    <t>Y817441825</t>
  </si>
  <si>
    <t>高明村委会</t>
  </si>
  <si>
    <t>Y834441825</t>
  </si>
  <si>
    <t>清城区</t>
  </si>
  <si>
    <t>旧岭村委会</t>
  </si>
  <si>
    <t>Y256441802</t>
  </si>
  <si>
    <t>佛冈县</t>
  </si>
  <si>
    <t>汤塘村委会</t>
  </si>
  <si>
    <t>Y429441821</t>
  </si>
  <si>
    <t>三联村委会</t>
  </si>
  <si>
    <t>Y381441821</t>
  </si>
  <si>
    <t>阳山县</t>
  </si>
  <si>
    <t>双山村委会，马落桥村委会，船洞村委会，深塘村委会</t>
  </si>
  <si>
    <t>X384441823</t>
  </si>
  <si>
    <t>英德市</t>
  </si>
  <si>
    <t>三井村委会，南坑村委会，黄竹村委会</t>
  </si>
  <si>
    <t>X379441881</t>
  </si>
  <si>
    <t>连州市</t>
  </si>
  <si>
    <t>清元村委会</t>
  </si>
  <si>
    <t>Y710441882</t>
  </si>
  <si>
    <t>连南县</t>
  </si>
  <si>
    <t>大龙村委会</t>
  </si>
  <si>
    <t>Y681441826</t>
  </si>
  <si>
    <t>十二</t>
  </si>
  <si>
    <t>潮州市小计</t>
  </si>
  <si>
    <t>潮州市</t>
  </si>
  <si>
    <t>潮安区</t>
  </si>
  <si>
    <t>克安村委</t>
  </si>
  <si>
    <t>C108445103</t>
  </si>
  <si>
    <t>草塘村委</t>
  </si>
  <si>
    <t>Y230445103</t>
  </si>
  <si>
    <t>溪墘寮村</t>
  </si>
  <si>
    <t>CZ08445103</t>
  </si>
  <si>
    <t>东寮村委会，林二村委会，林一村委会</t>
  </si>
  <si>
    <t>Y258445103</t>
  </si>
  <si>
    <t>远光村</t>
  </si>
  <si>
    <t>CE69445103</t>
  </si>
  <si>
    <t>锡岗村</t>
  </si>
  <si>
    <t>CD11445103</t>
  </si>
  <si>
    <t>饶平县</t>
  </si>
  <si>
    <t>浮任村委会</t>
  </si>
  <si>
    <t>CM28445122</t>
  </si>
  <si>
    <t>柘北村委会</t>
  </si>
  <si>
    <t>CH14445122</t>
  </si>
  <si>
    <t>CO45445122</t>
  </si>
  <si>
    <t>山家村委会</t>
  </si>
  <si>
    <t>Y677445122</t>
  </si>
  <si>
    <t>CO15445122</t>
  </si>
  <si>
    <t>军寮村委会</t>
  </si>
  <si>
    <t>Y495445122</t>
  </si>
  <si>
    <t>新寮村委会</t>
  </si>
  <si>
    <t>Y505445122</t>
  </si>
  <si>
    <t>群力村委会，赤坑村委会</t>
  </si>
  <si>
    <t>Y502445122</t>
  </si>
  <si>
    <t>龙光村委会</t>
  </si>
  <si>
    <t>CO01445122</t>
  </si>
  <si>
    <t>十三</t>
  </si>
  <si>
    <t>揭阳市小计</t>
  </si>
  <si>
    <t>揭阳市</t>
  </si>
  <si>
    <t>惠来</t>
  </si>
  <si>
    <t>桃树岗村委会</t>
  </si>
  <si>
    <t>Y216445224</t>
  </si>
  <si>
    <t>圆山村委会</t>
  </si>
  <si>
    <t>C263445224</t>
  </si>
  <si>
    <t>先春村委会</t>
  </si>
  <si>
    <t>Y148445224</t>
  </si>
  <si>
    <t>大潭村委会</t>
  </si>
  <si>
    <t>C297445224</t>
  </si>
  <si>
    <t>兵营村委会</t>
  </si>
  <si>
    <t>Y211445224</t>
  </si>
  <si>
    <t>揭东</t>
  </si>
  <si>
    <t>谭王村委会</t>
  </si>
  <si>
    <t>Y720445203</t>
  </si>
  <si>
    <t>赵埔村委会</t>
  </si>
  <si>
    <t>Y863445203</t>
  </si>
  <si>
    <t>揭西</t>
  </si>
  <si>
    <t>湖光村委会</t>
  </si>
  <si>
    <t>Y526445222</t>
  </si>
  <si>
    <t>普宁</t>
  </si>
  <si>
    <t>河田村委会</t>
  </si>
  <si>
    <t>Y452445281</t>
  </si>
  <si>
    <t>十四</t>
  </si>
  <si>
    <t>云浮市小计</t>
  </si>
  <si>
    <t>云浮市</t>
  </si>
  <si>
    <t>罗定市</t>
  </si>
  <si>
    <t>新中村委会，云良村委会</t>
  </si>
  <si>
    <t>Y873445381</t>
  </si>
  <si>
    <t>瑞平村委会,荔枝冲村委会,寨脚村委会</t>
  </si>
  <si>
    <t>X845445381</t>
  </si>
  <si>
    <t>新兴县</t>
  </si>
  <si>
    <t>礼村村委会，云河村委会</t>
  </si>
  <si>
    <t>Y254445321</t>
  </si>
  <si>
    <t>大稳村委会，云吟村委</t>
  </si>
  <si>
    <t>Y328445321</t>
  </si>
  <si>
    <t>郁南县</t>
  </si>
  <si>
    <t>思磊村委会，深步村委会，双凤村委会</t>
  </si>
  <si>
    <t>Y502445322</t>
  </si>
  <si>
    <t>云安区</t>
  </si>
  <si>
    <t>幌伞村委会</t>
  </si>
  <si>
    <t>Y724445303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</si>
</sst>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.00_);[Red]\(0.00\)"/>
    <numFmt numFmtId="178" formatCode="0_ "/>
    <numFmt numFmtId="179" formatCode="0.0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方正仿宋简体"/>
      <charset val="134"/>
    </font>
    <font>
      <sz val="12"/>
      <color theme="1"/>
      <name val="等线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Protection="0">
      <alignment vertical="center"/>
    </xf>
  </cellStyleXfs>
  <cellXfs count="30">
    <xf numFmtId="0" fontId="0" fillId="0" borderId="0" xfId="0">
      <alignment vertical="center"/>
    </xf>
    <xf numFmtId="178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177" fontId="2" fillId="0" borderId="0" xfId="0" applyNumberFormat="1" applyFont="1" applyFill="1" applyAlignment="1"/>
    <xf numFmtId="178" fontId="2" fillId="0" borderId="0" xfId="0" applyNumberFormat="1" applyFont="1" applyFill="1" applyAlignment="1"/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40" applyFont="1" applyFill="1" applyBorder="1" applyAlignment="1">
      <alignment horizontal="center" vertical="center" wrapText="1"/>
    </xf>
    <xf numFmtId="0" fontId="6" fillId="0" borderId="2" xfId="5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7" fontId="2" fillId="0" borderId="2" xfId="4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W242"/>
  <sheetViews>
    <sheetView tabSelected="1" zoomScale="85" zoomScaleNormal="85" workbookViewId="0">
      <pane ySplit="3" topLeftCell="A232" activePane="bottomLeft" state="frozen"/>
      <selection/>
      <selection pane="bottomLeft" activeCell="M235" sqref="M235"/>
    </sheetView>
  </sheetViews>
  <sheetFormatPr defaultColWidth="9" defaultRowHeight="14.25"/>
  <cols>
    <col min="1" max="1" width="9.25" style="3" customWidth="1"/>
    <col min="2" max="3" width="9" style="3"/>
    <col min="4" max="4" width="20.7333333333333" style="3" customWidth="1"/>
    <col min="5" max="5" width="16.075" style="3" customWidth="1"/>
    <col min="6" max="7" width="9.25" style="3" customWidth="1"/>
    <col min="8" max="8" width="12.625" style="3" customWidth="1"/>
    <col min="9" max="9" width="16.325" style="4" customWidth="1"/>
    <col min="10" max="10" width="14.2666666666667" style="5" customWidth="1"/>
    <col min="11" max="16371" width="9" style="3"/>
    <col min="16372" max="16384" width="9" style="6"/>
  </cols>
  <sheetData>
    <row r="1" ht="4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16"/>
    </row>
    <row r="2" ht="66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18" t="s">
        <v>10</v>
      </c>
    </row>
    <row r="3" s="1" customFormat="1" ht="40.5" customHeight="1" spans="1:16377">
      <c r="A3" s="10" t="s">
        <v>11</v>
      </c>
      <c r="B3" s="11"/>
      <c r="C3" s="11"/>
      <c r="D3" s="11"/>
      <c r="E3" s="11"/>
      <c r="F3" s="11"/>
      <c r="G3" s="11"/>
      <c r="H3" s="11">
        <f>SUBTOTAL(9,H4:H242)</f>
        <v>697.542999999999</v>
      </c>
      <c r="I3" s="11">
        <f>SUBTOTAL(9,I4:I242)</f>
        <v>131612.849837167</v>
      </c>
      <c r="J3" s="19">
        <f>SUBTOTAL(9,J4:J242)</f>
        <v>46700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20"/>
      <c r="XES3" s="20"/>
      <c r="XET3" s="20"/>
      <c r="XEU3" s="20"/>
      <c r="XEV3" s="20"/>
      <c r="XEW3" s="20"/>
    </row>
    <row r="4" s="2" customFormat="1" ht="40.5" customHeight="1" spans="1:10">
      <c r="A4" s="12" t="s">
        <v>12</v>
      </c>
      <c r="B4" s="13" t="s">
        <v>13</v>
      </c>
      <c r="C4" s="13"/>
      <c r="D4" s="13"/>
      <c r="E4" s="13"/>
      <c r="F4" s="13"/>
      <c r="G4" s="13"/>
      <c r="H4" s="14">
        <f>SUBTOTAL(9,H5:H18)</f>
        <v>55.325</v>
      </c>
      <c r="I4" s="14">
        <f>SUBTOTAL(9,I5:I18)</f>
        <v>10057.84596</v>
      </c>
      <c r="J4" s="19">
        <f>SUBTOTAL(9,J5:J18)</f>
        <v>3719</v>
      </c>
    </row>
    <row r="5" ht="40" customHeight="1" spans="1:10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>
        <v>0</v>
      </c>
      <c r="G5" s="9">
        <v>4.033</v>
      </c>
      <c r="H5" s="9">
        <v>4.033</v>
      </c>
      <c r="I5" s="17">
        <v>820.35</v>
      </c>
      <c r="J5" s="18">
        <f>ROUND(MIN(H5*60,I5*0.8),0)</f>
        <v>242</v>
      </c>
    </row>
    <row r="6" ht="40" customHeight="1" spans="1:10">
      <c r="A6" s="8">
        <v>2</v>
      </c>
      <c r="B6" s="9" t="s">
        <v>14</v>
      </c>
      <c r="C6" s="9" t="s">
        <v>18</v>
      </c>
      <c r="D6" s="9" t="s">
        <v>19</v>
      </c>
      <c r="E6" s="9" t="s">
        <v>20</v>
      </c>
      <c r="F6" s="9">
        <v>0</v>
      </c>
      <c r="G6" s="9">
        <v>4.025</v>
      </c>
      <c r="H6" s="9">
        <v>4.025</v>
      </c>
      <c r="I6" s="9">
        <v>316.471</v>
      </c>
      <c r="J6" s="18">
        <f>ROUND(MIN(H6*60,I6*0.8),0)</f>
        <v>242</v>
      </c>
    </row>
    <row r="7" ht="40" customHeight="1" spans="1:10">
      <c r="A7" s="8">
        <v>3</v>
      </c>
      <c r="B7" s="9" t="s">
        <v>14</v>
      </c>
      <c r="C7" s="9" t="s">
        <v>18</v>
      </c>
      <c r="D7" s="9" t="s">
        <v>21</v>
      </c>
      <c r="E7" s="9" t="s">
        <v>22</v>
      </c>
      <c r="F7" s="9">
        <v>3.039</v>
      </c>
      <c r="G7" s="9">
        <v>4.306</v>
      </c>
      <c r="H7" s="9">
        <v>1.267</v>
      </c>
      <c r="I7" s="9">
        <v>74.09416</v>
      </c>
      <c r="J7" s="18">
        <f>ROUND(MIN(H7*60,I7*0.8),0)</f>
        <v>59</v>
      </c>
    </row>
    <row r="8" ht="40" customHeight="1" spans="1:10">
      <c r="A8" s="8">
        <v>4</v>
      </c>
      <c r="B8" s="9" t="s">
        <v>14</v>
      </c>
      <c r="C8" s="9" t="s">
        <v>23</v>
      </c>
      <c r="D8" s="9" t="s">
        <v>24</v>
      </c>
      <c r="E8" s="9" t="s">
        <v>25</v>
      </c>
      <c r="F8" s="9">
        <v>0</v>
      </c>
      <c r="G8" s="9">
        <v>2.1</v>
      </c>
      <c r="H8" s="9">
        <v>2.1</v>
      </c>
      <c r="I8" s="17">
        <v>189</v>
      </c>
      <c r="J8" s="18">
        <f>ROUND(MIN(H8*60,I8*0.8),0)</f>
        <v>126</v>
      </c>
    </row>
    <row r="9" ht="40" customHeight="1" spans="1:10">
      <c r="A9" s="8">
        <v>5</v>
      </c>
      <c r="B9" s="9" t="s">
        <v>14</v>
      </c>
      <c r="C9" s="9" t="s">
        <v>26</v>
      </c>
      <c r="D9" s="9" t="s">
        <v>27</v>
      </c>
      <c r="E9" s="9" t="s">
        <v>28</v>
      </c>
      <c r="F9" s="9">
        <v>0</v>
      </c>
      <c r="G9" s="9">
        <v>0.781</v>
      </c>
      <c r="H9" s="9">
        <v>0.781</v>
      </c>
      <c r="I9" s="9">
        <v>129.12</v>
      </c>
      <c r="J9" s="18">
        <f>ROUND(MIN(H9*80,I9*0.8),0)</f>
        <v>62</v>
      </c>
    </row>
    <row r="10" ht="40" customHeight="1" spans="1:10">
      <c r="A10" s="8">
        <v>6</v>
      </c>
      <c r="B10" s="9" t="s">
        <v>14</v>
      </c>
      <c r="C10" s="9" t="s">
        <v>29</v>
      </c>
      <c r="D10" s="9" t="s">
        <v>30</v>
      </c>
      <c r="E10" s="9" t="s">
        <v>31</v>
      </c>
      <c r="F10" s="9">
        <v>0</v>
      </c>
      <c r="G10" s="9">
        <v>15.605</v>
      </c>
      <c r="H10" s="9">
        <v>15.605</v>
      </c>
      <c r="I10" s="17">
        <v>1716.55</v>
      </c>
      <c r="J10" s="18">
        <f>ROUND(MIN(H10*60,I10*0.8),0)</f>
        <v>936</v>
      </c>
    </row>
    <row r="11" ht="40" customHeight="1" spans="1:10">
      <c r="A11" s="8">
        <v>7</v>
      </c>
      <c r="B11" s="9" t="s">
        <v>14</v>
      </c>
      <c r="C11" s="9" t="s">
        <v>32</v>
      </c>
      <c r="D11" s="9" t="s">
        <v>33</v>
      </c>
      <c r="E11" s="9" t="s">
        <v>34</v>
      </c>
      <c r="F11" s="9">
        <v>0.624</v>
      </c>
      <c r="G11" s="9">
        <v>2.263</v>
      </c>
      <c r="H11" s="9">
        <v>1.639</v>
      </c>
      <c r="I11" s="17">
        <v>270.435</v>
      </c>
      <c r="J11" s="18">
        <f>ROUND(MIN(H11*60,I11*0.8),0)</f>
        <v>98</v>
      </c>
    </row>
    <row r="12" ht="40" customHeight="1" spans="1:10">
      <c r="A12" s="8">
        <v>8</v>
      </c>
      <c r="B12" s="9" t="s">
        <v>14</v>
      </c>
      <c r="C12" s="9" t="s">
        <v>35</v>
      </c>
      <c r="D12" s="9" t="s">
        <v>36</v>
      </c>
      <c r="E12" s="9" t="s">
        <v>37</v>
      </c>
      <c r="F12" s="9">
        <v>10.887</v>
      </c>
      <c r="G12" s="9">
        <v>12.692</v>
      </c>
      <c r="H12" s="9">
        <v>1.25</v>
      </c>
      <c r="I12" s="17">
        <v>1358.1258</v>
      </c>
      <c r="J12" s="18">
        <f>ROUND(MIN(H12*60,I12*0.8),0)</f>
        <v>75</v>
      </c>
    </row>
    <row r="13" ht="40" customHeight="1" spans="1:10">
      <c r="A13" s="8">
        <v>9</v>
      </c>
      <c r="B13" s="9" t="s">
        <v>14</v>
      </c>
      <c r="C13" s="9" t="s">
        <v>38</v>
      </c>
      <c r="D13" s="9" t="s">
        <v>39</v>
      </c>
      <c r="E13" s="9" t="s">
        <v>40</v>
      </c>
      <c r="F13" s="9">
        <v>0</v>
      </c>
      <c r="G13" s="9">
        <v>4.526</v>
      </c>
      <c r="H13" s="9">
        <v>4.526</v>
      </c>
      <c r="I13" s="9">
        <v>1584.1</v>
      </c>
      <c r="J13" s="18">
        <f>ROUND(MIN(H13*60,I13*0.8),0)</f>
        <v>272</v>
      </c>
    </row>
    <row r="14" ht="52" customHeight="1" spans="1:10">
      <c r="A14" s="8">
        <v>10</v>
      </c>
      <c r="B14" s="9" t="s">
        <v>14</v>
      </c>
      <c r="C14" s="9" t="s">
        <v>41</v>
      </c>
      <c r="D14" s="9" t="s">
        <v>42</v>
      </c>
      <c r="E14" s="9" t="s">
        <v>43</v>
      </c>
      <c r="F14" s="9">
        <v>0</v>
      </c>
      <c r="G14" s="9">
        <v>6.943</v>
      </c>
      <c r="H14" s="9">
        <v>6.943</v>
      </c>
      <c r="I14" s="9">
        <v>1253.88</v>
      </c>
      <c r="J14" s="18">
        <f>ROUND(MIN(H14*80,I14*0.8),0)</f>
        <v>555</v>
      </c>
    </row>
    <row r="15" ht="40" customHeight="1" spans="1:10">
      <c r="A15" s="8">
        <v>11</v>
      </c>
      <c r="B15" s="9" t="s">
        <v>14</v>
      </c>
      <c r="C15" s="9" t="s">
        <v>41</v>
      </c>
      <c r="D15" s="9" t="s">
        <v>44</v>
      </c>
      <c r="E15" s="9" t="s">
        <v>45</v>
      </c>
      <c r="F15" s="9">
        <v>0</v>
      </c>
      <c r="G15" s="9">
        <v>7.65</v>
      </c>
      <c r="H15" s="9">
        <v>7.516</v>
      </c>
      <c r="I15" s="9">
        <v>1217.72</v>
      </c>
      <c r="J15" s="18">
        <f>ROUND(MIN(H15*80,I15*0.8),0)</f>
        <v>601</v>
      </c>
    </row>
    <row r="16" ht="40" customHeight="1" spans="1:10">
      <c r="A16" s="8">
        <v>12</v>
      </c>
      <c r="B16" s="9" t="s">
        <v>14</v>
      </c>
      <c r="C16" s="9" t="s">
        <v>41</v>
      </c>
      <c r="D16" s="9" t="s">
        <v>46</v>
      </c>
      <c r="E16" s="9" t="s">
        <v>47</v>
      </c>
      <c r="F16" s="9">
        <v>0</v>
      </c>
      <c r="G16" s="9">
        <v>1.565</v>
      </c>
      <c r="H16" s="9">
        <v>1.565</v>
      </c>
      <c r="I16" s="9">
        <v>313</v>
      </c>
      <c r="J16" s="18">
        <f>ROUND(MIN(H16*80,I16*0.8),0)</f>
        <v>125</v>
      </c>
    </row>
    <row r="17" ht="40" customHeight="1" spans="1:10">
      <c r="A17" s="8"/>
      <c r="B17" s="9"/>
      <c r="C17" s="9"/>
      <c r="D17" s="9"/>
      <c r="E17" s="9"/>
      <c r="F17" s="9">
        <v>2.35</v>
      </c>
      <c r="G17" s="9">
        <v>3.655</v>
      </c>
      <c r="H17" s="9">
        <v>1.305</v>
      </c>
      <c r="I17" s="9">
        <v>261</v>
      </c>
      <c r="J17" s="18">
        <f>ROUND(MIN(H17*80,I17*0.8),0)</f>
        <v>104</v>
      </c>
    </row>
    <row r="18" ht="40" customHeight="1" spans="1:10">
      <c r="A18" s="8"/>
      <c r="B18" s="9"/>
      <c r="C18" s="9"/>
      <c r="D18" s="9"/>
      <c r="E18" s="9"/>
      <c r="F18" s="9">
        <v>4.437</v>
      </c>
      <c r="G18" s="9">
        <v>7.207</v>
      </c>
      <c r="H18" s="9">
        <v>2.77</v>
      </c>
      <c r="I18" s="9">
        <v>554</v>
      </c>
      <c r="J18" s="18">
        <f>ROUND(MIN(H18*80,I18*0.8),0)</f>
        <v>222</v>
      </c>
    </row>
    <row r="19" s="2" customFormat="1" ht="40" customHeight="1" spans="1:10">
      <c r="A19" s="12" t="s">
        <v>48</v>
      </c>
      <c r="B19" s="13" t="s">
        <v>49</v>
      </c>
      <c r="C19" s="13"/>
      <c r="D19" s="13"/>
      <c r="E19" s="13"/>
      <c r="F19" s="13"/>
      <c r="G19" s="13"/>
      <c r="H19" s="14">
        <f>SUBTOTAL(9,H20:H22)</f>
        <v>5.696</v>
      </c>
      <c r="I19" s="14">
        <f>SUBTOTAL(9,I20:I22)</f>
        <v>1216.329</v>
      </c>
      <c r="J19" s="19">
        <f>SUBTOTAL(9,J20:J22)</f>
        <v>342</v>
      </c>
    </row>
    <row r="20" ht="40" customHeight="1" spans="1:10">
      <c r="A20" s="8">
        <v>13</v>
      </c>
      <c r="B20" s="9" t="s">
        <v>50</v>
      </c>
      <c r="C20" s="9" t="s">
        <v>51</v>
      </c>
      <c r="D20" s="9" t="s">
        <v>52</v>
      </c>
      <c r="E20" s="9" t="s">
        <v>53</v>
      </c>
      <c r="F20" s="9">
        <v>0</v>
      </c>
      <c r="G20" s="9">
        <v>0.936</v>
      </c>
      <c r="H20" s="9">
        <v>0.936</v>
      </c>
      <c r="I20" s="9">
        <v>88</v>
      </c>
      <c r="J20" s="18">
        <f>ROUND(MIN(H20*60,I20*0.8),0)</f>
        <v>56</v>
      </c>
    </row>
    <row r="21" ht="40" customHeight="1" spans="1:10">
      <c r="A21" s="8">
        <v>14</v>
      </c>
      <c r="B21" s="9" t="s">
        <v>50</v>
      </c>
      <c r="C21" s="9" t="s">
        <v>54</v>
      </c>
      <c r="D21" s="9" t="s">
        <v>55</v>
      </c>
      <c r="E21" s="9" t="s">
        <v>56</v>
      </c>
      <c r="F21" s="9">
        <v>0.22</v>
      </c>
      <c r="G21" s="9">
        <v>2.68</v>
      </c>
      <c r="H21" s="9">
        <v>2.46</v>
      </c>
      <c r="I21" s="9">
        <v>748.829</v>
      </c>
      <c r="J21" s="18">
        <f>ROUND(MIN(H21*60,I21*0.8),0)</f>
        <v>148</v>
      </c>
    </row>
    <row r="22" ht="40" customHeight="1" spans="1:10">
      <c r="A22" s="8">
        <v>15</v>
      </c>
      <c r="B22" s="9" t="s">
        <v>50</v>
      </c>
      <c r="C22" s="9" t="s">
        <v>57</v>
      </c>
      <c r="D22" s="9" t="s">
        <v>58</v>
      </c>
      <c r="E22" s="9" t="s">
        <v>59</v>
      </c>
      <c r="F22" s="9">
        <v>0</v>
      </c>
      <c r="G22" s="9">
        <v>2.3</v>
      </c>
      <c r="H22" s="9">
        <v>2.3</v>
      </c>
      <c r="I22" s="9">
        <v>379.5</v>
      </c>
      <c r="J22" s="18">
        <f>ROUND(MIN(H22*60,I22*0.8),0)</f>
        <v>138</v>
      </c>
    </row>
    <row r="23" s="2" customFormat="1" ht="40" customHeight="1" spans="1:10">
      <c r="A23" s="12" t="s">
        <v>60</v>
      </c>
      <c r="B23" s="13" t="s">
        <v>61</v>
      </c>
      <c r="C23" s="13"/>
      <c r="D23" s="13"/>
      <c r="E23" s="13"/>
      <c r="F23" s="13"/>
      <c r="G23" s="13"/>
      <c r="H23" s="14">
        <f>SUBTOTAL(9,H24:H45)</f>
        <v>66.253</v>
      </c>
      <c r="I23" s="14">
        <f>SUBTOTAL(9,I24:I45)</f>
        <v>11860.0578646441</v>
      </c>
      <c r="J23" s="19">
        <f>SUBTOTAL(9,J24:J45)</f>
        <v>3976</v>
      </c>
    </row>
    <row r="24" ht="40" customHeight="1" spans="1:10">
      <c r="A24" s="8">
        <v>16</v>
      </c>
      <c r="B24" s="9" t="s">
        <v>62</v>
      </c>
      <c r="C24" s="9" t="s">
        <v>63</v>
      </c>
      <c r="D24" s="9" t="s">
        <v>64</v>
      </c>
      <c r="E24" s="9" t="s">
        <v>65</v>
      </c>
      <c r="F24" s="9">
        <v>3.728</v>
      </c>
      <c r="G24" s="9">
        <v>4.099</v>
      </c>
      <c r="H24" s="9">
        <v>0.371</v>
      </c>
      <c r="I24" s="9">
        <v>114.880128354726</v>
      </c>
      <c r="J24" s="18">
        <f>ROUND(MIN(H24*60,I24*0.8),0)</f>
        <v>22</v>
      </c>
    </row>
    <row r="25" ht="40" customHeight="1" spans="1:10">
      <c r="A25" s="8"/>
      <c r="B25" s="9"/>
      <c r="C25" s="9"/>
      <c r="D25" s="9"/>
      <c r="E25" s="9"/>
      <c r="F25" s="9">
        <v>5.764</v>
      </c>
      <c r="G25" s="9">
        <v>5.999</v>
      </c>
      <c r="H25" s="9">
        <v>0.231</v>
      </c>
      <c r="I25" s="9">
        <v>72.7677362893816</v>
      </c>
      <c r="J25" s="18">
        <f t="shared" ref="J25:J45" si="0">ROUND(MIN(H25*60,I25*0.8),0)</f>
        <v>14</v>
      </c>
    </row>
    <row r="26" ht="40" customHeight="1" spans="1:10">
      <c r="A26" s="8">
        <v>17</v>
      </c>
      <c r="B26" s="9" t="s">
        <v>62</v>
      </c>
      <c r="C26" s="9" t="s">
        <v>66</v>
      </c>
      <c r="D26" s="9" t="s">
        <v>67</v>
      </c>
      <c r="E26" s="9" t="s">
        <v>68</v>
      </c>
      <c r="F26" s="9">
        <v>9.659</v>
      </c>
      <c r="G26" s="9">
        <v>14.606</v>
      </c>
      <c r="H26" s="9">
        <v>4.947</v>
      </c>
      <c r="I26" s="9">
        <v>1088.34</v>
      </c>
      <c r="J26" s="18">
        <f t="shared" si="0"/>
        <v>297</v>
      </c>
    </row>
    <row r="27" ht="40" customHeight="1" spans="1:10">
      <c r="A27" s="8">
        <v>18</v>
      </c>
      <c r="B27" s="9" t="s">
        <v>62</v>
      </c>
      <c r="C27" s="9" t="s">
        <v>69</v>
      </c>
      <c r="D27" s="9" t="s">
        <v>70</v>
      </c>
      <c r="E27" s="9" t="s">
        <v>71</v>
      </c>
      <c r="F27" s="9">
        <v>0</v>
      </c>
      <c r="G27" s="9">
        <v>3.28</v>
      </c>
      <c r="H27" s="9">
        <v>3.28</v>
      </c>
      <c r="I27" s="9">
        <v>541.2</v>
      </c>
      <c r="J27" s="18">
        <f t="shared" si="0"/>
        <v>197</v>
      </c>
    </row>
    <row r="28" ht="40" customHeight="1" spans="1:10">
      <c r="A28" s="8">
        <v>19</v>
      </c>
      <c r="B28" s="9" t="s">
        <v>62</v>
      </c>
      <c r="C28" s="9" t="s">
        <v>69</v>
      </c>
      <c r="D28" s="9" t="s">
        <v>72</v>
      </c>
      <c r="E28" s="9" t="s">
        <v>73</v>
      </c>
      <c r="F28" s="9">
        <v>0</v>
      </c>
      <c r="G28" s="9">
        <v>1.704</v>
      </c>
      <c r="H28" s="9">
        <v>1.704</v>
      </c>
      <c r="I28" s="17">
        <v>255.6</v>
      </c>
      <c r="J28" s="18">
        <f t="shared" si="0"/>
        <v>102</v>
      </c>
    </row>
    <row r="29" ht="40" customHeight="1" spans="1:10">
      <c r="A29" s="8">
        <v>20</v>
      </c>
      <c r="B29" s="9" t="s">
        <v>62</v>
      </c>
      <c r="C29" s="9" t="s">
        <v>69</v>
      </c>
      <c r="D29" s="9" t="s">
        <v>74</v>
      </c>
      <c r="E29" s="9" t="s">
        <v>75</v>
      </c>
      <c r="F29" s="9">
        <v>0</v>
      </c>
      <c r="G29" s="9">
        <v>3</v>
      </c>
      <c r="H29" s="9">
        <v>3</v>
      </c>
      <c r="I29" s="17">
        <v>450</v>
      </c>
      <c r="J29" s="18">
        <f t="shared" si="0"/>
        <v>180</v>
      </c>
    </row>
    <row r="30" ht="40" customHeight="1" spans="1:10">
      <c r="A30" s="8">
        <v>21</v>
      </c>
      <c r="B30" s="9" t="s">
        <v>62</v>
      </c>
      <c r="C30" s="9" t="s">
        <v>69</v>
      </c>
      <c r="D30" s="9" t="s">
        <v>76</v>
      </c>
      <c r="E30" s="9" t="s">
        <v>77</v>
      </c>
      <c r="F30" s="9">
        <v>4.8</v>
      </c>
      <c r="G30" s="9">
        <v>6.821</v>
      </c>
      <c r="H30" s="9">
        <v>2.021</v>
      </c>
      <c r="I30" s="17">
        <v>303.15</v>
      </c>
      <c r="J30" s="18">
        <f t="shared" si="0"/>
        <v>121</v>
      </c>
    </row>
    <row r="31" ht="40" customHeight="1" spans="1:10">
      <c r="A31" s="8">
        <v>22</v>
      </c>
      <c r="B31" s="9" t="s">
        <v>62</v>
      </c>
      <c r="C31" s="9" t="s">
        <v>69</v>
      </c>
      <c r="D31" s="9" t="s">
        <v>78</v>
      </c>
      <c r="E31" s="9" t="s">
        <v>79</v>
      </c>
      <c r="F31" s="9">
        <v>0</v>
      </c>
      <c r="G31" s="9">
        <v>0.958</v>
      </c>
      <c r="H31" s="9">
        <v>0.958</v>
      </c>
      <c r="I31" s="17">
        <v>158.07</v>
      </c>
      <c r="J31" s="18">
        <f t="shared" si="0"/>
        <v>57</v>
      </c>
    </row>
    <row r="32" ht="40" customHeight="1" spans="1:10">
      <c r="A32" s="8">
        <v>23</v>
      </c>
      <c r="B32" s="9" t="s">
        <v>62</v>
      </c>
      <c r="C32" s="9" t="s">
        <v>69</v>
      </c>
      <c r="D32" s="9" t="s">
        <v>80</v>
      </c>
      <c r="E32" s="9" t="s">
        <v>81</v>
      </c>
      <c r="F32" s="9">
        <v>1.644</v>
      </c>
      <c r="G32" s="9">
        <v>2.701</v>
      </c>
      <c r="H32" s="9">
        <v>1.057</v>
      </c>
      <c r="I32" s="17">
        <v>174.405</v>
      </c>
      <c r="J32" s="18">
        <f t="shared" si="0"/>
        <v>63</v>
      </c>
    </row>
    <row r="33" ht="40" customHeight="1" spans="1:10">
      <c r="A33" s="8">
        <v>24</v>
      </c>
      <c r="B33" s="9" t="s">
        <v>62</v>
      </c>
      <c r="C33" s="9" t="s">
        <v>69</v>
      </c>
      <c r="D33" s="9" t="s">
        <v>82</v>
      </c>
      <c r="E33" s="9" t="s">
        <v>83</v>
      </c>
      <c r="F33" s="9">
        <v>2.451</v>
      </c>
      <c r="G33" s="9">
        <v>3.422</v>
      </c>
      <c r="H33" s="9">
        <v>0.971</v>
      </c>
      <c r="I33" s="17">
        <v>160.215</v>
      </c>
      <c r="J33" s="18">
        <f t="shared" si="0"/>
        <v>58</v>
      </c>
    </row>
    <row r="34" ht="40" customHeight="1" spans="1:10">
      <c r="A34" s="8">
        <v>25</v>
      </c>
      <c r="B34" s="9" t="s">
        <v>62</v>
      </c>
      <c r="C34" s="9" t="s">
        <v>84</v>
      </c>
      <c r="D34" s="9" t="s">
        <v>85</v>
      </c>
      <c r="E34" s="9" t="s">
        <v>86</v>
      </c>
      <c r="F34" s="9">
        <v>3.054</v>
      </c>
      <c r="G34" s="9">
        <v>4.913</v>
      </c>
      <c r="H34" s="9">
        <v>1.859</v>
      </c>
      <c r="I34" s="9">
        <v>300.45</v>
      </c>
      <c r="J34" s="18">
        <f t="shared" si="0"/>
        <v>112</v>
      </c>
    </row>
    <row r="35" ht="73" customHeight="1" spans="1:10">
      <c r="A35" s="8">
        <v>26</v>
      </c>
      <c r="B35" s="9" t="s">
        <v>62</v>
      </c>
      <c r="C35" s="9" t="s">
        <v>84</v>
      </c>
      <c r="D35" s="9" t="s">
        <v>87</v>
      </c>
      <c r="E35" s="9" t="s">
        <v>88</v>
      </c>
      <c r="F35" s="9">
        <v>0</v>
      </c>
      <c r="G35" s="9">
        <v>2.93</v>
      </c>
      <c r="H35" s="9">
        <v>2.93</v>
      </c>
      <c r="I35" s="9">
        <v>527.4</v>
      </c>
      <c r="J35" s="18">
        <f t="shared" si="0"/>
        <v>176</v>
      </c>
    </row>
    <row r="36" ht="40" customHeight="1" spans="1:10">
      <c r="A36" s="8">
        <v>27</v>
      </c>
      <c r="B36" s="9" t="s">
        <v>62</v>
      </c>
      <c r="C36" s="9" t="s">
        <v>84</v>
      </c>
      <c r="D36" s="9" t="s">
        <v>89</v>
      </c>
      <c r="E36" s="9" t="s">
        <v>90</v>
      </c>
      <c r="F36" s="9">
        <v>0</v>
      </c>
      <c r="G36" s="9">
        <v>0.75</v>
      </c>
      <c r="H36" s="9">
        <v>0.75</v>
      </c>
      <c r="I36" s="17">
        <v>120</v>
      </c>
      <c r="J36" s="18">
        <f t="shared" si="0"/>
        <v>45</v>
      </c>
    </row>
    <row r="37" ht="40" customHeight="1" spans="1:10">
      <c r="A37" s="8">
        <v>28</v>
      </c>
      <c r="B37" s="9" t="s">
        <v>62</v>
      </c>
      <c r="C37" s="9" t="s">
        <v>84</v>
      </c>
      <c r="D37" s="9" t="s">
        <v>91</v>
      </c>
      <c r="E37" s="9" t="s">
        <v>92</v>
      </c>
      <c r="F37" s="9">
        <v>0</v>
      </c>
      <c r="G37" s="9">
        <v>0.58</v>
      </c>
      <c r="H37" s="9">
        <v>0.58</v>
      </c>
      <c r="I37" s="17">
        <v>98.6</v>
      </c>
      <c r="J37" s="18">
        <f t="shared" si="0"/>
        <v>35</v>
      </c>
    </row>
    <row r="38" ht="40" customHeight="1" spans="1:10">
      <c r="A38" s="8">
        <v>29</v>
      </c>
      <c r="B38" s="15" t="s">
        <v>62</v>
      </c>
      <c r="C38" s="15" t="s">
        <v>93</v>
      </c>
      <c r="D38" s="9" t="s">
        <v>94</v>
      </c>
      <c r="E38" s="9" t="s">
        <v>95</v>
      </c>
      <c r="F38" s="9">
        <v>1.412</v>
      </c>
      <c r="G38" s="9">
        <v>2.61</v>
      </c>
      <c r="H38" s="9">
        <v>1.198</v>
      </c>
      <c r="I38" s="9">
        <v>158</v>
      </c>
      <c r="J38" s="18">
        <f t="shared" si="0"/>
        <v>72</v>
      </c>
    </row>
    <row r="39" ht="40" customHeight="1" spans="1:10">
      <c r="A39" s="8">
        <v>30</v>
      </c>
      <c r="B39" s="15" t="s">
        <v>62</v>
      </c>
      <c r="C39" s="15" t="s">
        <v>93</v>
      </c>
      <c r="D39" s="9" t="s">
        <v>96</v>
      </c>
      <c r="E39" s="9" t="s">
        <v>97</v>
      </c>
      <c r="F39" s="9">
        <v>2.427</v>
      </c>
      <c r="G39" s="9">
        <v>4.438</v>
      </c>
      <c r="H39" s="9">
        <v>2.011</v>
      </c>
      <c r="I39" s="9">
        <v>181</v>
      </c>
      <c r="J39" s="18">
        <f t="shared" si="0"/>
        <v>121</v>
      </c>
    </row>
    <row r="40" ht="40" customHeight="1" spans="1:10">
      <c r="A40" s="8">
        <v>31</v>
      </c>
      <c r="B40" s="9" t="s">
        <v>62</v>
      </c>
      <c r="C40" s="9" t="s">
        <v>98</v>
      </c>
      <c r="D40" s="9" t="s">
        <v>99</v>
      </c>
      <c r="E40" s="9" t="s">
        <v>100</v>
      </c>
      <c r="F40" s="9">
        <v>0</v>
      </c>
      <c r="G40" s="9">
        <v>5.649</v>
      </c>
      <c r="H40" s="9">
        <v>5.649</v>
      </c>
      <c r="I40" s="9">
        <v>1977.15</v>
      </c>
      <c r="J40" s="18">
        <f t="shared" si="0"/>
        <v>339</v>
      </c>
    </row>
    <row r="41" ht="40" customHeight="1" spans="1:10">
      <c r="A41" s="8">
        <v>32</v>
      </c>
      <c r="B41" s="9" t="s">
        <v>62</v>
      </c>
      <c r="C41" s="9" t="s">
        <v>98</v>
      </c>
      <c r="D41" s="9" t="s">
        <v>101</v>
      </c>
      <c r="E41" s="9" t="s">
        <v>102</v>
      </c>
      <c r="F41" s="9">
        <v>1.323</v>
      </c>
      <c r="G41" s="9">
        <v>6.76</v>
      </c>
      <c r="H41" s="9">
        <v>5.437</v>
      </c>
      <c r="I41" s="9">
        <v>1902.95</v>
      </c>
      <c r="J41" s="18">
        <f t="shared" si="0"/>
        <v>326</v>
      </c>
    </row>
    <row r="42" ht="55" customHeight="1" spans="1:10">
      <c r="A42" s="8">
        <v>33</v>
      </c>
      <c r="B42" s="9" t="s">
        <v>62</v>
      </c>
      <c r="C42" s="9" t="s">
        <v>103</v>
      </c>
      <c r="D42" s="9" t="s">
        <v>104</v>
      </c>
      <c r="E42" s="9" t="s">
        <v>105</v>
      </c>
      <c r="F42" s="9">
        <v>0</v>
      </c>
      <c r="G42" s="9">
        <v>8.799</v>
      </c>
      <c r="H42" s="9">
        <v>8.799</v>
      </c>
      <c r="I42" s="9">
        <v>1055.88</v>
      </c>
      <c r="J42" s="18">
        <f t="shared" si="0"/>
        <v>528</v>
      </c>
    </row>
    <row r="43" ht="40" customHeight="1" spans="1:10">
      <c r="A43" s="8">
        <v>34</v>
      </c>
      <c r="B43" s="9" t="s">
        <v>62</v>
      </c>
      <c r="C43" s="9" t="s">
        <v>103</v>
      </c>
      <c r="D43" s="9" t="s">
        <v>106</v>
      </c>
      <c r="E43" s="9" t="s">
        <v>107</v>
      </c>
      <c r="F43" s="9">
        <v>0</v>
      </c>
      <c r="G43" s="9">
        <v>11.277</v>
      </c>
      <c r="H43" s="9">
        <v>11.277</v>
      </c>
      <c r="I43" s="9">
        <v>1353.24</v>
      </c>
      <c r="J43" s="18">
        <f t="shared" si="0"/>
        <v>677</v>
      </c>
    </row>
    <row r="44" ht="40" customHeight="1" spans="1:10">
      <c r="A44" s="8">
        <v>35</v>
      </c>
      <c r="B44" s="9" t="s">
        <v>62</v>
      </c>
      <c r="C44" s="9" t="s">
        <v>103</v>
      </c>
      <c r="D44" s="9" t="s">
        <v>108</v>
      </c>
      <c r="E44" s="9" t="s">
        <v>109</v>
      </c>
      <c r="F44" s="9">
        <v>0</v>
      </c>
      <c r="G44" s="9">
        <v>2.529</v>
      </c>
      <c r="H44" s="9">
        <v>2.529</v>
      </c>
      <c r="I44" s="9">
        <v>303.48</v>
      </c>
      <c r="J44" s="18">
        <f t="shared" si="0"/>
        <v>152</v>
      </c>
    </row>
    <row r="45" ht="40" customHeight="1" spans="1:10">
      <c r="A45" s="8">
        <v>36</v>
      </c>
      <c r="B45" s="9" t="s">
        <v>62</v>
      </c>
      <c r="C45" s="9" t="s">
        <v>103</v>
      </c>
      <c r="D45" s="9" t="s">
        <v>110</v>
      </c>
      <c r="E45" s="9" t="s">
        <v>111</v>
      </c>
      <c r="F45" s="9">
        <v>0</v>
      </c>
      <c r="G45" s="9">
        <v>4.694</v>
      </c>
      <c r="H45" s="9">
        <v>4.694</v>
      </c>
      <c r="I45" s="9">
        <v>563.28</v>
      </c>
      <c r="J45" s="18">
        <f t="shared" si="0"/>
        <v>282</v>
      </c>
    </row>
    <row r="46" s="2" customFormat="1" ht="40" customHeight="1" spans="1:10">
      <c r="A46" s="12" t="s">
        <v>112</v>
      </c>
      <c r="B46" s="13" t="s">
        <v>113</v>
      </c>
      <c r="C46" s="13"/>
      <c r="D46" s="13"/>
      <c r="E46" s="13"/>
      <c r="F46" s="13"/>
      <c r="G46" s="13"/>
      <c r="H46" s="14">
        <f>SUBTOTAL(9,H47:H62)</f>
        <v>74.533</v>
      </c>
      <c r="I46" s="14">
        <f>SUBTOTAL(9,I47:I62)</f>
        <v>11649.99</v>
      </c>
      <c r="J46" s="19">
        <f>SUBTOTAL(9,J47:J62)</f>
        <v>4472</v>
      </c>
    </row>
    <row r="47" ht="40" customHeight="1" spans="1:10">
      <c r="A47" s="8">
        <v>37</v>
      </c>
      <c r="B47" s="9" t="s">
        <v>114</v>
      </c>
      <c r="C47" s="9" t="s">
        <v>115</v>
      </c>
      <c r="D47" s="9" t="s">
        <v>116</v>
      </c>
      <c r="E47" s="9" t="s">
        <v>117</v>
      </c>
      <c r="F47" s="9">
        <v>0.76</v>
      </c>
      <c r="G47" s="9">
        <v>2.649</v>
      </c>
      <c r="H47" s="9">
        <v>1.889</v>
      </c>
      <c r="I47" s="17">
        <v>311.685</v>
      </c>
      <c r="J47" s="18">
        <f>ROUND(MIN(H47*60,I47*0.8),0)</f>
        <v>113</v>
      </c>
    </row>
    <row r="48" ht="40" customHeight="1" spans="1:10">
      <c r="A48" s="8">
        <v>38</v>
      </c>
      <c r="B48" s="9" t="s">
        <v>114</v>
      </c>
      <c r="C48" s="9" t="s">
        <v>115</v>
      </c>
      <c r="D48" s="9" t="s">
        <v>118</v>
      </c>
      <c r="E48" s="9" t="s">
        <v>119</v>
      </c>
      <c r="F48" s="9">
        <v>0</v>
      </c>
      <c r="G48" s="9">
        <v>2.472</v>
      </c>
      <c r="H48" s="9">
        <v>2.472</v>
      </c>
      <c r="I48" s="17">
        <v>407.88</v>
      </c>
      <c r="J48" s="18">
        <f t="shared" ref="J48:J62" si="1">ROUND(MIN(H48*60,I48*0.8),0)</f>
        <v>148</v>
      </c>
    </row>
    <row r="49" ht="40" customHeight="1" spans="1:10">
      <c r="A49" s="8">
        <v>39</v>
      </c>
      <c r="B49" s="9" t="s">
        <v>114</v>
      </c>
      <c r="C49" s="9" t="s">
        <v>115</v>
      </c>
      <c r="D49" s="9" t="s">
        <v>120</v>
      </c>
      <c r="E49" s="9" t="s">
        <v>121</v>
      </c>
      <c r="F49" s="9">
        <v>0</v>
      </c>
      <c r="G49" s="9">
        <v>2.303</v>
      </c>
      <c r="H49" s="9">
        <v>2.303</v>
      </c>
      <c r="I49" s="9">
        <v>379.995</v>
      </c>
      <c r="J49" s="18">
        <f t="shared" si="1"/>
        <v>138</v>
      </c>
    </row>
    <row r="50" ht="40" customHeight="1" spans="1:10">
      <c r="A50" s="8">
        <v>40</v>
      </c>
      <c r="B50" s="9" t="s">
        <v>114</v>
      </c>
      <c r="C50" s="9" t="s">
        <v>122</v>
      </c>
      <c r="D50" s="9" t="s">
        <v>123</v>
      </c>
      <c r="E50" s="9" t="s">
        <v>124</v>
      </c>
      <c r="F50" s="9">
        <v>0</v>
      </c>
      <c r="G50" s="9">
        <v>5.212</v>
      </c>
      <c r="H50" s="9">
        <v>5.212</v>
      </c>
      <c r="I50" s="9">
        <v>495.14</v>
      </c>
      <c r="J50" s="18">
        <f t="shared" si="1"/>
        <v>313</v>
      </c>
    </row>
    <row r="51" ht="40" customHeight="1" spans="1:10">
      <c r="A51" s="8">
        <v>41</v>
      </c>
      <c r="B51" s="9" t="s">
        <v>114</v>
      </c>
      <c r="C51" s="9" t="s">
        <v>122</v>
      </c>
      <c r="D51" s="9" t="s">
        <v>125</v>
      </c>
      <c r="E51" s="9" t="s">
        <v>126</v>
      </c>
      <c r="F51" s="9">
        <v>0</v>
      </c>
      <c r="G51" s="9">
        <v>7.739</v>
      </c>
      <c r="H51" s="9">
        <v>7.739</v>
      </c>
      <c r="I51" s="9">
        <v>735.205</v>
      </c>
      <c r="J51" s="18">
        <f t="shared" si="1"/>
        <v>464</v>
      </c>
    </row>
    <row r="52" ht="40" customHeight="1" spans="1:10">
      <c r="A52" s="8">
        <v>42</v>
      </c>
      <c r="B52" s="9" t="s">
        <v>114</v>
      </c>
      <c r="C52" s="9" t="s">
        <v>127</v>
      </c>
      <c r="D52" s="9" t="s">
        <v>128</v>
      </c>
      <c r="E52" s="9" t="s">
        <v>129</v>
      </c>
      <c r="F52" s="9">
        <v>0</v>
      </c>
      <c r="G52" s="9">
        <v>2.478</v>
      </c>
      <c r="H52" s="9">
        <v>2.478</v>
      </c>
      <c r="I52" s="17">
        <v>446</v>
      </c>
      <c r="J52" s="18">
        <f t="shared" si="1"/>
        <v>149</v>
      </c>
    </row>
    <row r="53" ht="40" customHeight="1" spans="1:10">
      <c r="A53" s="8">
        <v>43</v>
      </c>
      <c r="B53" s="9" t="s">
        <v>114</v>
      </c>
      <c r="C53" s="9" t="s">
        <v>127</v>
      </c>
      <c r="D53" s="9" t="s">
        <v>130</v>
      </c>
      <c r="E53" s="9" t="s">
        <v>131</v>
      </c>
      <c r="F53" s="9">
        <v>1.692</v>
      </c>
      <c r="G53" s="9">
        <v>5.451</v>
      </c>
      <c r="H53" s="9">
        <v>3.759</v>
      </c>
      <c r="I53" s="17">
        <v>677</v>
      </c>
      <c r="J53" s="18">
        <f t="shared" si="1"/>
        <v>226</v>
      </c>
    </row>
    <row r="54" ht="40" customHeight="1" spans="1:10">
      <c r="A54" s="8">
        <v>44</v>
      </c>
      <c r="B54" s="9" t="s">
        <v>114</v>
      </c>
      <c r="C54" s="9" t="s">
        <v>127</v>
      </c>
      <c r="D54" s="9" t="s">
        <v>132</v>
      </c>
      <c r="E54" s="9" t="s">
        <v>133</v>
      </c>
      <c r="F54" s="9">
        <v>0</v>
      </c>
      <c r="G54" s="9">
        <v>7.528</v>
      </c>
      <c r="H54" s="9">
        <v>7.528</v>
      </c>
      <c r="I54" s="9">
        <v>1277</v>
      </c>
      <c r="J54" s="18">
        <f t="shared" si="1"/>
        <v>452</v>
      </c>
    </row>
    <row r="55" ht="40" customHeight="1" spans="1:10">
      <c r="A55" s="8">
        <v>45</v>
      </c>
      <c r="B55" s="9" t="s">
        <v>114</v>
      </c>
      <c r="C55" s="9" t="s">
        <v>127</v>
      </c>
      <c r="D55" s="9" t="s">
        <v>134</v>
      </c>
      <c r="E55" s="9" t="s">
        <v>135</v>
      </c>
      <c r="F55" s="9">
        <v>5.066</v>
      </c>
      <c r="G55" s="9">
        <v>7.933</v>
      </c>
      <c r="H55" s="9">
        <v>2.867</v>
      </c>
      <c r="I55" s="17">
        <v>516</v>
      </c>
      <c r="J55" s="18">
        <f t="shared" si="1"/>
        <v>172</v>
      </c>
    </row>
    <row r="56" ht="40" customHeight="1" spans="1:10">
      <c r="A56" s="8">
        <v>46</v>
      </c>
      <c r="B56" s="9" t="s">
        <v>114</v>
      </c>
      <c r="C56" s="9" t="s">
        <v>127</v>
      </c>
      <c r="D56" s="9" t="s">
        <v>136</v>
      </c>
      <c r="E56" s="9" t="s">
        <v>137</v>
      </c>
      <c r="F56" s="9">
        <v>0</v>
      </c>
      <c r="G56" s="9">
        <v>4.837</v>
      </c>
      <c r="H56" s="9">
        <v>4.837</v>
      </c>
      <c r="I56" s="17">
        <v>870</v>
      </c>
      <c r="J56" s="18">
        <f t="shared" si="1"/>
        <v>290</v>
      </c>
    </row>
    <row r="57" ht="40" customHeight="1" spans="1:10">
      <c r="A57" s="8">
        <v>47</v>
      </c>
      <c r="B57" s="9" t="s">
        <v>114</v>
      </c>
      <c r="C57" s="9" t="s">
        <v>127</v>
      </c>
      <c r="D57" s="9" t="s">
        <v>138</v>
      </c>
      <c r="E57" s="9" t="s">
        <v>139</v>
      </c>
      <c r="F57" s="9">
        <v>0</v>
      </c>
      <c r="G57" s="9">
        <v>1</v>
      </c>
      <c r="H57" s="9">
        <v>1</v>
      </c>
      <c r="I57" s="17">
        <v>180</v>
      </c>
      <c r="J57" s="18">
        <f t="shared" si="1"/>
        <v>60</v>
      </c>
    </row>
    <row r="58" ht="40" customHeight="1" spans="1:10">
      <c r="A58" s="8">
        <v>48</v>
      </c>
      <c r="B58" s="9" t="s">
        <v>114</v>
      </c>
      <c r="C58" s="9" t="s">
        <v>140</v>
      </c>
      <c r="D58" s="9" t="s">
        <v>141</v>
      </c>
      <c r="E58" s="9" t="s">
        <v>142</v>
      </c>
      <c r="F58" s="9">
        <v>0</v>
      </c>
      <c r="G58" s="9">
        <v>13.269</v>
      </c>
      <c r="H58" s="9">
        <v>13.269</v>
      </c>
      <c r="I58" s="9">
        <v>2189.385</v>
      </c>
      <c r="J58" s="18">
        <f t="shared" si="1"/>
        <v>796</v>
      </c>
    </row>
    <row r="59" ht="40" customHeight="1" spans="1:10">
      <c r="A59" s="8">
        <v>49</v>
      </c>
      <c r="B59" s="9" t="s">
        <v>114</v>
      </c>
      <c r="C59" s="9" t="s">
        <v>140</v>
      </c>
      <c r="D59" s="9" t="s">
        <v>143</v>
      </c>
      <c r="E59" s="9" t="s">
        <v>144</v>
      </c>
      <c r="F59" s="9">
        <v>0</v>
      </c>
      <c r="G59" s="9">
        <v>1</v>
      </c>
      <c r="H59" s="9">
        <v>1</v>
      </c>
      <c r="I59" s="17">
        <v>165</v>
      </c>
      <c r="J59" s="18">
        <f t="shared" si="1"/>
        <v>60</v>
      </c>
    </row>
    <row r="60" ht="40" customHeight="1" spans="1:10">
      <c r="A60" s="8">
        <v>50</v>
      </c>
      <c r="B60" s="9" t="s">
        <v>114</v>
      </c>
      <c r="C60" s="9" t="s">
        <v>145</v>
      </c>
      <c r="D60" s="9" t="s">
        <v>146</v>
      </c>
      <c r="E60" s="9" t="s">
        <v>147</v>
      </c>
      <c r="F60" s="9">
        <v>0</v>
      </c>
      <c r="G60" s="9">
        <v>5.145</v>
      </c>
      <c r="H60" s="9">
        <v>5.145</v>
      </c>
      <c r="I60" s="17">
        <v>848.925</v>
      </c>
      <c r="J60" s="18">
        <f t="shared" si="1"/>
        <v>309</v>
      </c>
    </row>
    <row r="61" ht="40" customHeight="1" spans="1:10">
      <c r="A61" s="8">
        <v>51</v>
      </c>
      <c r="B61" s="9" t="s">
        <v>114</v>
      </c>
      <c r="C61" s="9" t="s">
        <v>145</v>
      </c>
      <c r="D61" s="9" t="s">
        <v>148</v>
      </c>
      <c r="E61" s="9" t="s">
        <v>149</v>
      </c>
      <c r="F61" s="9">
        <v>0</v>
      </c>
      <c r="G61" s="9">
        <v>6.215</v>
      </c>
      <c r="H61" s="9">
        <v>6.215</v>
      </c>
      <c r="I61" s="17">
        <v>1025.475</v>
      </c>
      <c r="J61" s="18">
        <f t="shared" si="1"/>
        <v>373</v>
      </c>
    </row>
    <row r="62" ht="40" customHeight="1" spans="1:10">
      <c r="A62" s="8">
        <v>52</v>
      </c>
      <c r="B62" s="9" t="s">
        <v>114</v>
      </c>
      <c r="C62" s="9" t="s">
        <v>145</v>
      </c>
      <c r="D62" s="9" t="s">
        <v>150</v>
      </c>
      <c r="E62" s="9" t="s">
        <v>151</v>
      </c>
      <c r="F62" s="9">
        <v>0</v>
      </c>
      <c r="G62" s="9">
        <v>6.82</v>
      </c>
      <c r="H62" s="9">
        <v>6.82</v>
      </c>
      <c r="I62" s="17">
        <v>1125.3</v>
      </c>
      <c r="J62" s="18">
        <f t="shared" si="1"/>
        <v>409</v>
      </c>
    </row>
    <row r="63" s="2" customFormat="1" ht="40" customHeight="1" spans="1:10">
      <c r="A63" s="12" t="s">
        <v>152</v>
      </c>
      <c r="B63" s="13" t="s">
        <v>153</v>
      </c>
      <c r="C63" s="13"/>
      <c r="D63" s="13"/>
      <c r="E63" s="13"/>
      <c r="F63" s="13"/>
      <c r="G63" s="13"/>
      <c r="H63" s="14">
        <f>SUBTOTAL(9,H64:H80)</f>
        <v>63.973</v>
      </c>
      <c r="I63" s="14">
        <f>SUBTOTAL(9,I64:I80)</f>
        <v>10234.7057268083</v>
      </c>
      <c r="J63" s="19">
        <f>SUBTOTAL(9,J64:J80)</f>
        <v>3748</v>
      </c>
    </row>
    <row r="64" ht="40" customHeight="1" spans="1:10">
      <c r="A64" s="8">
        <v>53</v>
      </c>
      <c r="B64" s="15" t="s">
        <v>154</v>
      </c>
      <c r="C64" s="15" t="s">
        <v>155</v>
      </c>
      <c r="D64" s="9" t="s">
        <v>156</v>
      </c>
      <c r="E64" s="9" t="s">
        <v>157</v>
      </c>
      <c r="F64" s="9">
        <v>0.107</v>
      </c>
      <c r="G64" s="9">
        <v>5.168</v>
      </c>
      <c r="H64" s="9">
        <v>5.061</v>
      </c>
      <c r="I64" s="9">
        <v>506.1</v>
      </c>
      <c r="J64" s="18">
        <f>ROUND(MIN(H64*60,I64*0.8),0)</f>
        <v>304</v>
      </c>
    </row>
    <row r="65" ht="40" customHeight="1" spans="1:10">
      <c r="A65" s="8">
        <v>54</v>
      </c>
      <c r="B65" s="15" t="s">
        <v>154</v>
      </c>
      <c r="C65" s="15" t="s">
        <v>155</v>
      </c>
      <c r="D65" s="9" t="s">
        <v>158</v>
      </c>
      <c r="E65" s="9" t="s">
        <v>159</v>
      </c>
      <c r="F65" s="9">
        <v>0</v>
      </c>
      <c r="G65" s="9">
        <v>6.717</v>
      </c>
      <c r="H65" s="9">
        <v>6.717</v>
      </c>
      <c r="I65" s="9">
        <v>671.7</v>
      </c>
      <c r="J65" s="18">
        <f t="shared" ref="J65:J80" si="2">ROUND(MIN(H65*60,I65*0.8),0)</f>
        <v>403</v>
      </c>
    </row>
    <row r="66" ht="40" customHeight="1" spans="1:10">
      <c r="A66" s="8">
        <v>55</v>
      </c>
      <c r="B66" s="15" t="s">
        <v>154</v>
      </c>
      <c r="C66" s="15" t="s">
        <v>155</v>
      </c>
      <c r="D66" s="15" t="s">
        <v>160</v>
      </c>
      <c r="E66" s="9" t="s">
        <v>161</v>
      </c>
      <c r="F66" s="15">
        <v>0</v>
      </c>
      <c r="G66" s="15">
        <v>2.5</v>
      </c>
      <c r="H66" s="15">
        <v>2.5</v>
      </c>
      <c r="I66" s="24">
        <v>250</v>
      </c>
      <c r="J66" s="18">
        <f t="shared" si="2"/>
        <v>150</v>
      </c>
    </row>
    <row r="67" ht="40" customHeight="1" spans="1:10">
      <c r="A67" s="8">
        <v>56</v>
      </c>
      <c r="B67" s="15" t="s">
        <v>154</v>
      </c>
      <c r="C67" s="15" t="s">
        <v>162</v>
      </c>
      <c r="D67" s="9" t="s">
        <v>163</v>
      </c>
      <c r="E67" s="9" t="s">
        <v>164</v>
      </c>
      <c r="F67" s="9">
        <v>0</v>
      </c>
      <c r="G67" s="9">
        <v>3.912</v>
      </c>
      <c r="H67" s="9">
        <v>3.912</v>
      </c>
      <c r="I67" s="9">
        <v>978</v>
      </c>
      <c r="J67" s="18">
        <f t="shared" si="2"/>
        <v>235</v>
      </c>
    </row>
    <row r="68" ht="40" customHeight="1" spans="1:10">
      <c r="A68" s="8">
        <v>57</v>
      </c>
      <c r="B68" s="15" t="s">
        <v>154</v>
      </c>
      <c r="C68" s="15" t="s">
        <v>162</v>
      </c>
      <c r="D68" s="15" t="s">
        <v>165</v>
      </c>
      <c r="E68" s="9" t="s">
        <v>166</v>
      </c>
      <c r="F68" s="15">
        <v>0</v>
      </c>
      <c r="G68" s="15">
        <v>2.143</v>
      </c>
      <c r="H68" s="15">
        <v>2.143</v>
      </c>
      <c r="I68" s="24">
        <v>448.728686808256</v>
      </c>
      <c r="J68" s="18">
        <f t="shared" si="2"/>
        <v>129</v>
      </c>
    </row>
    <row r="69" ht="40" customHeight="1" spans="1:10">
      <c r="A69" s="8">
        <v>58</v>
      </c>
      <c r="B69" s="15" t="s">
        <v>154</v>
      </c>
      <c r="C69" s="15" t="s">
        <v>162</v>
      </c>
      <c r="D69" s="15" t="s">
        <v>167</v>
      </c>
      <c r="E69" s="9" t="s">
        <v>168</v>
      </c>
      <c r="F69" s="15">
        <v>0</v>
      </c>
      <c r="G69" s="15">
        <v>3.213</v>
      </c>
      <c r="H69" s="15">
        <v>3.213</v>
      </c>
      <c r="I69" s="24">
        <v>127</v>
      </c>
      <c r="J69" s="18">
        <f t="shared" si="2"/>
        <v>102</v>
      </c>
    </row>
    <row r="70" ht="40" customHeight="1" spans="1:10">
      <c r="A70" s="8">
        <v>59</v>
      </c>
      <c r="B70" s="15" t="s">
        <v>154</v>
      </c>
      <c r="C70" s="15" t="s">
        <v>162</v>
      </c>
      <c r="D70" s="15" t="s">
        <v>169</v>
      </c>
      <c r="E70" s="9" t="s">
        <v>170</v>
      </c>
      <c r="F70" s="15">
        <v>0</v>
      </c>
      <c r="G70" s="15">
        <v>1.2</v>
      </c>
      <c r="H70" s="15">
        <v>1.2</v>
      </c>
      <c r="I70" s="24">
        <v>120</v>
      </c>
      <c r="J70" s="18">
        <f t="shared" si="2"/>
        <v>72</v>
      </c>
    </row>
    <row r="71" ht="40" customHeight="1" spans="1:10">
      <c r="A71" s="8">
        <v>60</v>
      </c>
      <c r="B71" s="15" t="s">
        <v>154</v>
      </c>
      <c r="C71" s="15" t="s">
        <v>162</v>
      </c>
      <c r="D71" s="15" t="s">
        <v>171</v>
      </c>
      <c r="E71" s="9" t="s">
        <v>172</v>
      </c>
      <c r="F71" s="15">
        <v>2.1</v>
      </c>
      <c r="G71" s="15">
        <v>3.1</v>
      </c>
      <c r="H71" s="15">
        <v>1</v>
      </c>
      <c r="I71" s="24">
        <v>281.152</v>
      </c>
      <c r="J71" s="18">
        <f t="shared" si="2"/>
        <v>60</v>
      </c>
    </row>
    <row r="72" ht="40" customHeight="1" spans="1:10">
      <c r="A72" s="8">
        <v>61</v>
      </c>
      <c r="B72" s="15" t="s">
        <v>154</v>
      </c>
      <c r="C72" s="15" t="s">
        <v>162</v>
      </c>
      <c r="D72" s="15" t="s">
        <v>173</v>
      </c>
      <c r="E72" s="9" t="s">
        <v>174</v>
      </c>
      <c r="F72" s="15">
        <v>3.075</v>
      </c>
      <c r="G72" s="15">
        <v>5.088</v>
      </c>
      <c r="H72" s="15">
        <v>2.013</v>
      </c>
      <c r="I72" s="24">
        <v>503.25</v>
      </c>
      <c r="J72" s="18">
        <f t="shared" si="2"/>
        <v>121</v>
      </c>
    </row>
    <row r="73" ht="40" customHeight="1" spans="1:10">
      <c r="A73" s="8">
        <v>62</v>
      </c>
      <c r="B73" s="15" t="s">
        <v>154</v>
      </c>
      <c r="C73" s="15" t="s">
        <v>175</v>
      </c>
      <c r="D73" s="9" t="s">
        <v>176</v>
      </c>
      <c r="E73" s="9" t="s">
        <v>177</v>
      </c>
      <c r="F73" s="9">
        <v>0</v>
      </c>
      <c r="G73" s="9">
        <v>13.691</v>
      </c>
      <c r="H73" s="9">
        <v>13.691</v>
      </c>
      <c r="I73" s="9">
        <v>2259.015</v>
      </c>
      <c r="J73" s="18">
        <f t="shared" si="2"/>
        <v>821</v>
      </c>
    </row>
    <row r="74" ht="40" customHeight="1" spans="1:10">
      <c r="A74" s="8">
        <v>63</v>
      </c>
      <c r="B74" s="15" t="s">
        <v>154</v>
      </c>
      <c r="C74" s="15" t="s">
        <v>178</v>
      </c>
      <c r="D74" s="9" t="s">
        <v>179</v>
      </c>
      <c r="E74" s="9" t="s">
        <v>180</v>
      </c>
      <c r="F74" s="9">
        <v>0</v>
      </c>
      <c r="G74" s="9">
        <v>5.462</v>
      </c>
      <c r="H74" s="9">
        <v>5.462</v>
      </c>
      <c r="I74" s="9">
        <v>1200.98004</v>
      </c>
      <c r="J74" s="18">
        <f t="shared" si="2"/>
        <v>328</v>
      </c>
    </row>
    <row r="75" ht="40" customHeight="1" spans="1:10">
      <c r="A75" s="8">
        <v>64</v>
      </c>
      <c r="B75" s="15" t="s">
        <v>154</v>
      </c>
      <c r="C75" s="15" t="s">
        <v>178</v>
      </c>
      <c r="D75" s="9" t="s">
        <v>181</v>
      </c>
      <c r="E75" s="9" t="s">
        <v>182</v>
      </c>
      <c r="F75" s="9">
        <v>0</v>
      </c>
      <c r="G75" s="9">
        <v>5.389</v>
      </c>
      <c r="H75" s="9">
        <v>5.389</v>
      </c>
      <c r="I75" s="9">
        <v>979.98</v>
      </c>
      <c r="J75" s="18">
        <f t="shared" si="2"/>
        <v>323</v>
      </c>
    </row>
    <row r="76" ht="40" customHeight="1" spans="1:10">
      <c r="A76" s="8">
        <v>65</v>
      </c>
      <c r="B76" s="15" t="s">
        <v>154</v>
      </c>
      <c r="C76" s="15" t="s">
        <v>178</v>
      </c>
      <c r="D76" s="15" t="s">
        <v>183</v>
      </c>
      <c r="E76" s="15" t="s">
        <v>184</v>
      </c>
      <c r="F76" s="15">
        <v>0</v>
      </c>
      <c r="G76" s="15">
        <v>3.5</v>
      </c>
      <c r="H76" s="15">
        <v>3.5</v>
      </c>
      <c r="I76" s="24">
        <v>875</v>
      </c>
      <c r="J76" s="18">
        <f t="shared" si="2"/>
        <v>210</v>
      </c>
    </row>
    <row r="77" ht="40" customHeight="1" spans="1:10">
      <c r="A77" s="8">
        <v>66</v>
      </c>
      <c r="B77" s="15" t="s">
        <v>154</v>
      </c>
      <c r="C77" s="15" t="s">
        <v>178</v>
      </c>
      <c r="D77" s="9" t="s">
        <v>185</v>
      </c>
      <c r="E77" s="9" t="s">
        <v>186</v>
      </c>
      <c r="F77" s="9">
        <v>0</v>
      </c>
      <c r="G77" s="9">
        <v>3.172</v>
      </c>
      <c r="H77" s="9">
        <v>3.172</v>
      </c>
      <c r="I77" s="9">
        <v>655.34</v>
      </c>
      <c r="J77" s="18">
        <f t="shared" si="2"/>
        <v>190</v>
      </c>
    </row>
    <row r="78" ht="40" customHeight="1" spans="1:10">
      <c r="A78" s="8">
        <v>67</v>
      </c>
      <c r="B78" s="15" t="s">
        <v>154</v>
      </c>
      <c r="C78" s="15" t="s">
        <v>187</v>
      </c>
      <c r="D78" s="15" t="s">
        <v>188</v>
      </c>
      <c r="E78" s="9" t="s">
        <v>189</v>
      </c>
      <c r="F78" s="15">
        <v>0</v>
      </c>
      <c r="G78" s="15">
        <v>2.3</v>
      </c>
      <c r="H78" s="15">
        <v>2.3</v>
      </c>
      <c r="I78" s="24">
        <v>175.72</v>
      </c>
      <c r="J78" s="18">
        <f t="shared" si="2"/>
        <v>138</v>
      </c>
    </row>
    <row r="79" ht="40" customHeight="1" spans="1:10">
      <c r="A79" s="8">
        <v>68</v>
      </c>
      <c r="B79" s="15" t="s">
        <v>154</v>
      </c>
      <c r="C79" s="15" t="s">
        <v>187</v>
      </c>
      <c r="D79" s="9" t="s">
        <v>190</v>
      </c>
      <c r="E79" s="9" t="s">
        <v>191</v>
      </c>
      <c r="F79" s="9">
        <v>0</v>
      </c>
      <c r="G79" s="9">
        <v>1</v>
      </c>
      <c r="H79" s="9">
        <v>1</v>
      </c>
      <c r="I79" s="9">
        <v>74.7</v>
      </c>
      <c r="J79" s="18">
        <f t="shared" si="2"/>
        <v>60</v>
      </c>
    </row>
    <row r="80" ht="40" customHeight="1" spans="1:10">
      <c r="A80" s="8">
        <v>69</v>
      </c>
      <c r="B80" s="15" t="s">
        <v>154</v>
      </c>
      <c r="C80" s="15" t="s">
        <v>187</v>
      </c>
      <c r="D80" s="9" t="s">
        <v>192</v>
      </c>
      <c r="E80" s="9" t="s">
        <v>193</v>
      </c>
      <c r="F80" s="9">
        <v>0</v>
      </c>
      <c r="G80" s="9">
        <v>1.7</v>
      </c>
      <c r="H80" s="9">
        <v>1.7</v>
      </c>
      <c r="I80" s="9">
        <v>128.04</v>
      </c>
      <c r="J80" s="18">
        <f t="shared" si="2"/>
        <v>102</v>
      </c>
    </row>
    <row r="81" s="2" customFormat="1" ht="40" customHeight="1" spans="1:10">
      <c r="A81" s="12" t="s">
        <v>194</v>
      </c>
      <c r="B81" s="13" t="s">
        <v>195</v>
      </c>
      <c r="C81" s="13"/>
      <c r="D81" s="13"/>
      <c r="E81" s="13"/>
      <c r="F81" s="13"/>
      <c r="G81" s="13"/>
      <c r="H81" s="14">
        <f>SUBTOTAL(9,H82:H106)</f>
        <v>45.59</v>
      </c>
      <c r="I81" s="14">
        <f>SUBTOTAL(9,I82:I106)</f>
        <v>6157.114</v>
      </c>
      <c r="J81" s="19">
        <f>SUBTOTAL(9,J82:J106)</f>
        <v>3037</v>
      </c>
    </row>
    <row r="82" ht="40" customHeight="1" spans="1:10">
      <c r="A82" s="8">
        <v>70</v>
      </c>
      <c r="B82" s="9" t="s">
        <v>196</v>
      </c>
      <c r="C82" s="9" t="s">
        <v>197</v>
      </c>
      <c r="D82" s="9" t="s">
        <v>198</v>
      </c>
      <c r="E82" s="9" t="s">
        <v>199</v>
      </c>
      <c r="F82" s="9">
        <v>0</v>
      </c>
      <c r="G82" s="9">
        <v>1.238</v>
      </c>
      <c r="H82" s="9">
        <v>1.238</v>
      </c>
      <c r="I82" s="9">
        <v>123.8</v>
      </c>
      <c r="J82" s="18">
        <f>ROUND(MIN(H82*60,I82*0.8),0)</f>
        <v>74</v>
      </c>
    </row>
    <row r="83" ht="40" customHeight="1" spans="1:10">
      <c r="A83" s="8">
        <v>71</v>
      </c>
      <c r="B83" s="9" t="s">
        <v>196</v>
      </c>
      <c r="C83" s="9" t="s">
        <v>197</v>
      </c>
      <c r="D83" s="9" t="s">
        <v>200</v>
      </c>
      <c r="E83" s="9" t="s">
        <v>201</v>
      </c>
      <c r="F83" s="9">
        <v>1.565</v>
      </c>
      <c r="G83" s="9">
        <v>2.001</v>
      </c>
      <c r="H83" s="9">
        <v>0.436</v>
      </c>
      <c r="I83" s="9">
        <v>41.42</v>
      </c>
      <c r="J83" s="18">
        <f t="shared" ref="J83:J95" si="3">ROUND(MIN(H83*60,I83*0.8),0)</f>
        <v>26</v>
      </c>
    </row>
    <row r="84" ht="40" customHeight="1" spans="1:10">
      <c r="A84" s="8"/>
      <c r="B84" s="9"/>
      <c r="C84" s="9"/>
      <c r="D84" s="9"/>
      <c r="E84" s="9"/>
      <c r="F84" s="9">
        <v>2.4</v>
      </c>
      <c r="G84" s="9">
        <v>4.466</v>
      </c>
      <c r="H84" s="9">
        <v>2.066</v>
      </c>
      <c r="I84" s="9">
        <v>196.27</v>
      </c>
      <c r="J84" s="18">
        <f t="shared" si="3"/>
        <v>124</v>
      </c>
    </row>
    <row r="85" ht="40" customHeight="1" spans="1:10">
      <c r="A85" s="8">
        <v>72</v>
      </c>
      <c r="B85" s="9" t="s">
        <v>196</v>
      </c>
      <c r="C85" s="9" t="s">
        <v>197</v>
      </c>
      <c r="D85" s="9" t="s">
        <v>202</v>
      </c>
      <c r="E85" s="9" t="s">
        <v>203</v>
      </c>
      <c r="F85" s="9">
        <v>0</v>
      </c>
      <c r="G85" s="9">
        <v>2.69</v>
      </c>
      <c r="H85" s="9">
        <v>2.69</v>
      </c>
      <c r="I85" s="17">
        <v>269</v>
      </c>
      <c r="J85" s="18">
        <f t="shared" si="3"/>
        <v>161</v>
      </c>
    </row>
    <row r="86" s="3" customFormat="1" ht="40" customHeight="1" spans="1:10">
      <c r="A86" s="8">
        <v>73</v>
      </c>
      <c r="B86" s="9" t="s">
        <v>196</v>
      </c>
      <c r="C86" s="9" t="s">
        <v>197</v>
      </c>
      <c r="D86" s="9" t="s">
        <v>204</v>
      </c>
      <c r="E86" s="9" t="s">
        <v>205</v>
      </c>
      <c r="F86" s="9">
        <v>0.21</v>
      </c>
      <c r="G86" s="9">
        <v>0.586</v>
      </c>
      <c r="H86" s="9">
        <v>0.376</v>
      </c>
      <c r="I86" s="17">
        <v>30</v>
      </c>
      <c r="J86" s="18">
        <f t="shared" si="3"/>
        <v>23</v>
      </c>
    </row>
    <row r="87" s="3" customFormat="1" ht="40" customHeight="1" spans="1:10">
      <c r="A87" s="8"/>
      <c r="B87" s="9"/>
      <c r="C87" s="9"/>
      <c r="D87" s="9"/>
      <c r="E87" s="9" t="s">
        <v>206</v>
      </c>
      <c r="F87" s="9">
        <v>0</v>
      </c>
      <c r="G87" s="9">
        <v>0.481</v>
      </c>
      <c r="H87" s="9">
        <v>0.481</v>
      </c>
      <c r="I87" s="17">
        <v>38</v>
      </c>
      <c r="J87" s="18">
        <f t="shared" si="3"/>
        <v>29</v>
      </c>
    </row>
    <row r="88" s="3" customFormat="1" ht="40" customHeight="1" spans="1:10">
      <c r="A88" s="8"/>
      <c r="B88" s="9"/>
      <c r="C88" s="9"/>
      <c r="D88" s="9"/>
      <c r="E88" s="9" t="s">
        <v>207</v>
      </c>
      <c r="F88" s="9">
        <v>0.021</v>
      </c>
      <c r="G88" s="9">
        <v>0.913</v>
      </c>
      <c r="H88" s="9">
        <v>0.892</v>
      </c>
      <c r="I88" s="17">
        <v>71</v>
      </c>
      <c r="J88" s="18">
        <f t="shared" si="3"/>
        <v>54</v>
      </c>
    </row>
    <row r="89" s="3" customFormat="1" ht="40" customHeight="1" spans="1:10">
      <c r="A89" s="8"/>
      <c r="B89" s="9"/>
      <c r="C89" s="9"/>
      <c r="D89" s="9"/>
      <c r="E89" s="9" t="s">
        <v>208</v>
      </c>
      <c r="F89" s="9">
        <v>0</v>
      </c>
      <c r="G89" s="9">
        <v>0.915</v>
      </c>
      <c r="H89" s="9">
        <v>0.915</v>
      </c>
      <c r="I89" s="17">
        <v>73</v>
      </c>
      <c r="J89" s="18">
        <f t="shared" si="3"/>
        <v>55</v>
      </c>
    </row>
    <row r="90" ht="40" customHeight="1" spans="1:10">
      <c r="A90" s="8">
        <v>74</v>
      </c>
      <c r="B90" s="9" t="s">
        <v>196</v>
      </c>
      <c r="C90" s="9" t="s">
        <v>209</v>
      </c>
      <c r="D90" s="9" t="s">
        <v>210</v>
      </c>
      <c r="E90" s="9" t="s">
        <v>211</v>
      </c>
      <c r="F90" s="9">
        <v>0</v>
      </c>
      <c r="G90" s="9">
        <v>0.8</v>
      </c>
      <c r="H90" s="9">
        <v>0.8</v>
      </c>
      <c r="I90" s="9">
        <v>136</v>
      </c>
      <c r="J90" s="18">
        <f t="shared" si="3"/>
        <v>48</v>
      </c>
    </row>
    <row r="91" ht="40" customHeight="1" spans="1:10">
      <c r="A91" s="8"/>
      <c r="B91" s="9"/>
      <c r="C91" s="9"/>
      <c r="D91" s="9"/>
      <c r="E91" s="9"/>
      <c r="F91" s="9">
        <v>0.9</v>
      </c>
      <c r="G91" s="9">
        <v>1.018</v>
      </c>
      <c r="H91" s="9">
        <v>0.118</v>
      </c>
      <c r="I91" s="9">
        <v>20</v>
      </c>
      <c r="J91" s="18">
        <f t="shared" si="3"/>
        <v>7</v>
      </c>
    </row>
    <row r="92" ht="40" customHeight="1" spans="1:10">
      <c r="A92" s="8">
        <v>75</v>
      </c>
      <c r="B92" s="9" t="s">
        <v>196</v>
      </c>
      <c r="C92" s="9" t="s">
        <v>209</v>
      </c>
      <c r="D92" s="9" t="s">
        <v>212</v>
      </c>
      <c r="E92" s="15" t="s">
        <v>213</v>
      </c>
      <c r="F92" s="9">
        <v>0.093</v>
      </c>
      <c r="G92" s="9">
        <v>1.17</v>
      </c>
      <c r="H92" s="9">
        <v>1.077</v>
      </c>
      <c r="I92" s="17">
        <v>221</v>
      </c>
      <c r="J92" s="18">
        <f t="shared" si="3"/>
        <v>65</v>
      </c>
    </row>
    <row r="93" ht="40" customHeight="1" spans="1:10">
      <c r="A93" s="8">
        <v>76</v>
      </c>
      <c r="B93" s="9" t="s">
        <v>196</v>
      </c>
      <c r="C93" s="9" t="s">
        <v>209</v>
      </c>
      <c r="D93" s="9" t="s">
        <v>214</v>
      </c>
      <c r="E93" s="9" t="s">
        <v>215</v>
      </c>
      <c r="F93" s="9">
        <v>0</v>
      </c>
      <c r="G93" s="9">
        <v>0.883</v>
      </c>
      <c r="H93" s="9">
        <v>0.883</v>
      </c>
      <c r="I93" s="17">
        <v>109</v>
      </c>
      <c r="J93" s="18">
        <f t="shared" si="3"/>
        <v>53</v>
      </c>
    </row>
    <row r="94" ht="40" customHeight="1" spans="1:10">
      <c r="A94" s="8">
        <v>77</v>
      </c>
      <c r="B94" s="9" t="s">
        <v>196</v>
      </c>
      <c r="C94" s="9" t="s">
        <v>209</v>
      </c>
      <c r="D94" s="9" t="s">
        <v>216</v>
      </c>
      <c r="E94" s="9" t="s">
        <v>217</v>
      </c>
      <c r="F94" s="9">
        <v>1.684</v>
      </c>
      <c r="G94" s="9">
        <v>2.044</v>
      </c>
      <c r="H94" s="9">
        <v>0.36</v>
      </c>
      <c r="I94" s="9">
        <v>45</v>
      </c>
      <c r="J94" s="18">
        <f t="shared" si="3"/>
        <v>22</v>
      </c>
    </row>
    <row r="95" ht="40" customHeight="1" spans="1:10">
      <c r="A95" s="8"/>
      <c r="B95" s="9"/>
      <c r="C95" s="9"/>
      <c r="D95" s="9"/>
      <c r="E95" s="9"/>
      <c r="F95" s="9">
        <v>2.213</v>
      </c>
      <c r="G95" s="9">
        <v>2.714</v>
      </c>
      <c r="H95" s="9">
        <v>0.501</v>
      </c>
      <c r="I95" s="9">
        <v>62</v>
      </c>
      <c r="J95" s="18">
        <f t="shared" si="3"/>
        <v>30</v>
      </c>
    </row>
    <row r="96" ht="40" customHeight="1" spans="1:10">
      <c r="A96" s="8">
        <v>78</v>
      </c>
      <c r="B96" s="9" t="s">
        <v>196</v>
      </c>
      <c r="C96" s="9" t="s">
        <v>218</v>
      </c>
      <c r="D96" s="9" t="s">
        <v>219</v>
      </c>
      <c r="E96" s="9" t="s">
        <v>220</v>
      </c>
      <c r="F96" s="9">
        <v>17.895</v>
      </c>
      <c r="G96" s="9">
        <v>18.34</v>
      </c>
      <c r="H96" s="9">
        <v>0.445</v>
      </c>
      <c r="I96" s="17">
        <v>73.425</v>
      </c>
      <c r="J96" s="18">
        <f>ROUND(MIN(H96*80,I96*0.8),0)</f>
        <v>36</v>
      </c>
    </row>
    <row r="97" ht="40" customHeight="1" spans="1:10">
      <c r="A97" s="8">
        <v>79</v>
      </c>
      <c r="B97" s="9" t="s">
        <v>196</v>
      </c>
      <c r="C97" s="9" t="s">
        <v>218</v>
      </c>
      <c r="D97" s="9" t="s">
        <v>219</v>
      </c>
      <c r="E97" s="9" t="s">
        <v>221</v>
      </c>
      <c r="F97" s="9">
        <v>0.214</v>
      </c>
      <c r="G97" s="9">
        <v>1.98</v>
      </c>
      <c r="H97" s="9">
        <v>1.766</v>
      </c>
      <c r="I97" s="17">
        <v>291.39</v>
      </c>
      <c r="J97" s="18">
        <f>ROUND(MIN(H97*80,I97*0.8),0)</f>
        <v>141</v>
      </c>
    </row>
    <row r="98" ht="40" customHeight="1" spans="1:10">
      <c r="A98" s="8">
        <v>80</v>
      </c>
      <c r="B98" s="9" t="s">
        <v>196</v>
      </c>
      <c r="C98" s="9" t="s">
        <v>218</v>
      </c>
      <c r="D98" s="9" t="s">
        <v>222</v>
      </c>
      <c r="E98" s="9" t="s">
        <v>223</v>
      </c>
      <c r="F98" s="9">
        <v>1.925</v>
      </c>
      <c r="G98" s="9">
        <v>14.168</v>
      </c>
      <c r="H98" s="9">
        <v>12.243</v>
      </c>
      <c r="I98" s="17">
        <v>1414</v>
      </c>
      <c r="J98" s="18">
        <f>ROUND(MIN(H98*80,I98*0.8),0)</f>
        <v>979</v>
      </c>
    </row>
    <row r="99" ht="40" customHeight="1" spans="1:10">
      <c r="A99" s="8">
        <v>81</v>
      </c>
      <c r="B99" s="9" t="s">
        <v>196</v>
      </c>
      <c r="C99" s="9" t="s">
        <v>218</v>
      </c>
      <c r="D99" s="9" t="s">
        <v>224</v>
      </c>
      <c r="E99" s="9" t="s">
        <v>225</v>
      </c>
      <c r="F99" s="9">
        <v>0</v>
      </c>
      <c r="G99" s="9">
        <v>0.899</v>
      </c>
      <c r="H99" s="9">
        <v>0.899</v>
      </c>
      <c r="I99" s="17">
        <v>134.7</v>
      </c>
      <c r="J99" s="18">
        <f>ROUND(MIN(H99*80,I99*0.8),0)</f>
        <v>72</v>
      </c>
    </row>
    <row r="100" ht="40" customHeight="1" spans="1:10">
      <c r="A100" s="8">
        <v>82</v>
      </c>
      <c r="B100" s="9" t="s">
        <v>196</v>
      </c>
      <c r="C100" s="9" t="s">
        <v>226</v>
      </c>
      <c r="D100" s="9" t="s">
        <v>227</v>
      </c>
      <c r="E100" s="9" t="s">
        <v>228</v>
      </c>
      <c r="F100" s="9">
        <v>1.465</v>
      </c>
      <c r="G100" s="9">
        <v>4.764</v>
      </c>
      <c r="H100" s="9">
        <v>3.299</v>
      </c>
      <c r="I100" s="9">
        <v>395.88</v>
      </c>
      <c r="J100" s="18">
        <f>ROUND(MIN(H100*60,I100*0.8),0)</f>
        <v>198</v>
      </c>
    </row>
    <row r="101" ht="40" customHeight="1" spans="1:10">
      <c r="A101" s="8">
        <v>83</v>
      </c>
      <c r="B101" s="9" t="s">
        <v>196</v>
      </c>
      <c r="C101" s="9" t="s">
        <v>226</v>
      </c>
      <c r="D101" s="9" t="s">
        <v>229</v>
      </c>
      <c r="E101" s="9" t="s">
        <v>230</v>
      </c>
      <c r="F101" s="9">
        <v>0</v>
      </c>
      <c r="G101" s="9">
        <v>4.2</v>
      </c>
      <c r="H101" s="9">
        <v>4.2</v>
      </c>
      <c r="I101" s="9">
        <v>504</v>
      </c>
      <c r="J101" s="18">
        <v>249</v>
      </c>
    </row>
    <row r="102" ht="40" customHeight="1" spans="1:10">
      <c r="A102" s="8">
        <v>84</v>
      </c>
      <c r="B102" s="9" t="s">
        <v>196</v>
      </c>
      <c r="C102" s="9" t="s">
        <v>226</v>
      </c>
      <c r="D102" s="21" t="s">
        <v>231</v>
      </c>
      <c r="E102" s="21" t="s">
        <v>232</v>
      </c>
      <c r="F102" s="21">
        <v>1.172</v>
      </c>
      <c r="G102" s="21">
        <v>2.239</v>
      </c>
      <c r="H102" s="21">
        <v>1.067</v>
      </c>
      <c r="I102" s="25">
        <v>128.04</v>
      </c>
      <c r="J102" s="18">
        <f>ROUND(MIN(H102*60,I102*0.8),0)</f>
        <v>64</v>
      </c>
    </row>
    <row r="103" ht="40" customHeight="1" spans="1:10">
      <c r="A103" s="8">
        <v>85</v>
      </c>
      <c r="B103" s="9" t="s">
        <v>196</v>
      </c>
      <c r="C103" s="9" t="s">
        <v>233</v>
      </c>
      <c r="D103" s="9" t="s">
        <v>234</v>
      </c>
      <c r="E103" s="9" t="s">
        <v>235</v>
      </c>
      <c r="F103" s="9">
        <v>0.248</v>
      </c>
      <c r="G103" s="9">
        <v>2.475</v>
      </c>
      <c r="H103" s="9">
        <v>1.09</v>
      </c>
      <c r="I103" s="17">
        <v>298.12</v>
      </c>
      <c r="J103" s="18">
        <f>ROUND(MIN(H103*60,I103*0.8),0)</f>
        <v>65</v>
      </c>
    </row>
    <row r="104" ht="40" customHeight="1" spans="1:10">
      <c r="A104" s="8">
        <v>86</v>
      </c>
      <c r="B104" s="9" t="s">
        <v>196</v>
      </c>
      <c r="C104" s="9" t="s">
        <v>233</v>
      </c>
      <c r="D104" s="9" t="s">
        <v>236</v>
      </c>
      <c r="E104" s="9" t="s">
        <v>237</v>
      </c>
      <c r="F104" s="21">
        <v>0</v>
      </c>
      <c r="G104" s="21">
        <v>2.125</v>
      </c>
      <c r="H104" s="9">
        <v>2.125</v>
      </c>
      <c r="I104" s="17">
        <v>493.047</v>
      </c>
      <c r="J104" s="18">
        <f>ROUND(MIN(H104*60,I104*0.8),0)</f>
        <v>128</v>
      </c>
    </row>
    <row r="105" ht="40" customHeight="1" spans="1:10">
      <c r="A105" s="8">
        <v>87</v>
      </c>
      <c r="B105" s="9" t="s">
        <v>196</v>
      </c>
      <c r="C105" s="9" t="s">
        <v>233</v>
      </c>
      <c r="D105" s="9" t="s">
        <v>238</v>
      </c>
      <c r="E105" s="21" t="s">
        <v>239</v>
      </c>
      <c r="F105" s="21">
        <v>0</v>
      </c>
      <c r="G105" s="21">
        <v>3.93</v>
      </c>
      <c r="H105" s="21">
        <v>3.93</v>
      </c>
      <c r="I105" s="21">
        <v>638.232</v>
      </c>
      <c r="J105" s="18">
        <v>232</v>
      </c>
    </row>
    <row r="106" ht="40" customHeight="1" spans="1:10">
      <c r="A106" s="8">
        <v>88</v>
      </c>
      <c r="B106" s="9" t="s">
        <v>196</v>
      </c>
      <c r="C106" s="9" t="s">
        <v>233</v>
      </c>
      <c r="D106" s="9" t="s">
        <v>240</v>
      </c>
      <c r="E106" s="9" t="s">
        <v>241</v>
      </c>
      <c r="F106" s="9">
        <v>1.222</v>
      </c>
      <c r="G106" s="9">
        <v>2.915</v>
      </c>
      <c r="H106" s="9">
        <v>1.693</v>
      </c>
      <c r="I106" s="17">
        <v>350.79</v>
      </c>
      <c r="J106" s="18">
        <f>ROUND(MIN(H106*60,I106*0.8),0)</f>
        <v>102</v>
      </c>
    </row>
    <row r="107" s="2" customFormat="1" ht="40" customHeight="1" spans="1:10">
      <c r="A107" s="12" t="s">
        <v>242</v>
      </c>
      <c r="B107" s="13" t="s">
        <v>243</v>
      </c>
      <c r="C107" s="13"/>
      <c r="D107" s="13"/>
      <c r="E107" s="13"/>
      <c r="F107" s="13"/>
      <c r="G107" s="13"/>
      <c r="H107" s="14">
        <f>SUBTOTAL(9,H108:H129)</f>
        <v>72.67</v>
      </c>
      <c r="I107" s="14">
        <f>SUBTOTAL(9,I108:I129)</f>
        <v>13163.1262857143</v>
      </c>
      <c r="J107" s="19">
        <f>SUBTOTAL(9,J108:J129)</f>
        <v>5796</v>
      </c>
    </row>
    <row r="108" ht="40" customHeight="1" spans="1:10">
      <c r="A108" s="8">
        <v>89</v>
      </c>
      <c r="B108" s="9" t="s">
        <v>244</v>
      </c>
      <c r="C108" s="9" t="s">
        <v>245</v>
      </c>
      <c r="D108" s="9" t="s">
        <v>246</v>
      </c>
      <c r="E108" s="9" t="s">
        <v>247</v>
      </c>
      <c r="F108" s="9">
        <v>0</v>
      </c>
      <c r="G108" s="9">
        <v>4.985</v>
      </c>
      <c r="H108" s="9">
        <v>4.985</v>
      </c>
      <c r="I108" s="9">
        <v>566.07</v>
      </c>
      <c r="J108" s="18">
        <f>ROUND(MIN(H108*80,I108*0.8),0)</f>
        <v>399</v>
      </c>
    </row>
    <row r="109" ht="40" customHeight="1" spans="1:10">
      <c r="A109" s="8">
        <v>90</v>
      </c>
      <c r="B109" s="9" t="s">
        <v>244</v>
      </c>
      <c r="C109" s="9" t="s">
        <v>245</v>
      </c>
      <c r="D109" s="9" t="s">
        <v>248</v>
      </c>
      <c r="E109" s="9" t="s">
        <v>249</v>
      </c>
      <c r="F109" s="9">
        <v>4.96</v>
      </c>
      <c r="G109" s="9">
        <v>10.89</v>
      </c>
      <c r="H109" s="9">
        <v>5.93</v>
      </c>
      <c r="I109" s="9">
        <v>1338.18</v>
      </c>
      <c r="J109" s="18">
        <f t="shared" ref="J109:J129" si="4">ROUND(MIN(H109*80,I109*0.8),0)</f>
        <v>474</v>
      </c>
    </row>
    <row r="110" ht="40" customHeight="1" spans="1:10">
      <c r="A110" s="8">
        <v>91</v>
      </c>
      <c r="B110" s="9" t="s">
        <v>244</v>
      </c>
      <c r="C110" s="9" t="s">
        <v>250</v>
      </c>
      <c r="D110" s="9" t="s">
        <v>251</v>
      </c>
      <c r="E110" s="9" t="s">
        <v>252</v>
      </c>
      <c r="F110" s="9">
        <v>0</v>
      </c>
      <c r="G110" s="9">
        <v>4.2</v>
      </c>
      <c r="H110" s="9">
        <v>4.2</v>
      </c>
      <c r="I110" s="17">
        <v>397</v>
      </c>
      <c r="J110" s="18">
        <f t="shared" si="4"/>
        <v>318</v>
      </c>
    </row>
    <row r="111" ht="40" customHeight="1" spans="1:10">
      <c r="A111" s="8">
        <v>92</v>
      </c>
      <c r="B111" s="9" t="s">
        <v>244</v>
      </c>
      <c r="C111" s="9" t="s">
        <v>250</v>
      </c>
      <c r="D111" s="9" t="s">
        <v>253</v>
      </c>
      <c r="E111" s="9" t="s">
        <v>254</v>
      </c>
      <c r="F111" s="9">
        <v>1.609</v>
      </c>
      <c r="G111" s="9">
        <v>4.809</v>
      </c>
      <c r="H111" s="9">
        <v>3.2</v>
      </c>
      <c r="I111" s="17">
        <v>395</v>
      </c>
      <c r="J111" s="18">
        <f t="shared" si="4"/>
        <v>256</v>
      </c>
    </row>
    <row r="112" ht="54" customHeight="1" spans="1:10">
      <c r="A112" s="8">
        <v>93</v>
      </c>
      <c r="B112" s="9" t="s">
        <v>244</v>
      </c>
      <c r="C112" s="9" t="s">
        <v>250</v>
      </c>
      <c r="D112" s="9" t="s">
        <v>255</v>
      </c>
      <c r="E112" s="9" t="s">
        <v>256</v>
      </c>
      <c r="F112" s="9">
        <v>8.988</v>
      </c>
      <c r="G112" s="9">
        <v>12.088</v>
      </c>
      <c r="H112" s="9">
        <v>3.1</v>
      </c>
      <c r="I112" s="17">
        <v>377</v>
      </c>
      <c r="J112" s="18">
        <f t="shared" si="4"/>
        <v>248</v>
      </c>
    </row>
    <row r="113" ht="53" customHeight="1" spans="1:10">
      <c r="A113" s="8">
        <v>94</v>
      </c>
      <c r="B113" s="9" t="s">
        <v>244</v>
      </c>
      <c r="C113" s="9" t="s">
        <v>250</v>
      </c>
      <c r="D113" s="9" t="s">
        <v>257</v>
      </c>
      <c r="E113" s="9" t="s">
        <v>258</v>
      </c>
      <c r="F113" s="9">
        <v>0</v>
      </c>
      <c r="G113" s="9">
        <v>1.5</v>
      </c>
      <c r="H113" s="9">
        <v>1.5</v>
      </c>
      <c r="I113" s="17">
        <v>192.857142857143</v>
      </c>
      <c r="J113" s="18">
        <f t="shared" si="4"/>
        <v>120</v>
      </c>
    </row>
    <row r="114" ht="40" customHeight="1" spans="1:10">
      <c r="A114" s="8">
        <v>95</v>
      </c>
      <c r="B114" s="9" t="s">
        <v>244</v>
      </c>
      <c r="C114" s="9" t="s">
        <v>250</v>
      </c>
      <c r="D114" s="9" t="s">
        <v>259</v>
      </c>
      <c r="E114" s="9" t="s">
        <v>260</v>
      </c>
      <c r="F114" s="9">
        <v>0.688</v>
      </c>
      <c r="G114" s="9">
        <v>2.648</v>
      </c>
      <c r="H114" s="9">
        <v>1.96</v>
      </c>
      <c r="I114" s="17">
        <v>252</v>
      </c>
      <c r="J114" s="18">
        <f t="shared" si="4"/>
        <v>157</v>
      </c>
    </row>
    <row r="115" ht="40" customHeight="1" spans="1:10">
      <c r="A115" s="8">
        <v>96</v>
      </c>
      <c r="B115" s="9" t="s">
        <v>244</v>
      </c>
      <c r="C115" s="9" t="s">
        <v>250</v>
      </c>
      <c r="D115" s="9" t="s">
        <v>261</v>
      </c>
      <c r="E115" s="9" t="s">
        <v>262</v>
      </c>
      <c r="F115" s="9">
        <v>0</v>
      </c>
      <c r="G115" s="9">
        <v>1.5</v>
      </c>
      <c r="H115" s="9">
        <v>1.5</v>
      </c>
      <c r="I115" s="17">
        <v>192.857142857143</v>
      </c>
      <c r="J115" s="18">
        <f t="shared" si="4"/>
        <v>120</v>
      </c>
    </row>
    <row r="116" ht="53" customHeight="1" spans="1:10">
      <c r="A116" s="8">
        <v>97</v>
      </c>
      <c r="B116" s="9" t="s">
        <v>244</v>
      </c>
      <c r="C116" s="9" t="s">
        <v>250</v>
      </c>
      <c r="D116" s="9" t="s">
        <v>263</v>
      </c>
      <c r="E116" s="9" t="s">
        <v>264</v>
      </c>
      <c r="F116" s="9">
        <v>11.751</v>
      </c>
      <c r="G116" s="9">
        <v>14.751</v>
      </c>
      <c r="H116" s="9">
        <v>3</v>
      </c>
      <c r="I116" s="17">
        <v>389</v>
      </c>
      <c r="J116" s="18">
        <f t="shared" si="4"/>
        <v>240</v>
      </c>
    </row>
    <row r="117" ht="40" customHeight="1" spans="1:10">
      <c r="A117" s="8">
        <v>98</v>
      </c>
      <c r="B117" s="22" t="s">
        <v>244</v>
      </c>
      <c r="C117" s="22" t="s">
        <v>265</v>
      </c>
      <c r="D117" s="22" t="s">
        <v>266</v>
      </c>
      <c r="E117" s="9" t="s">
        <v>267</v>
      </c>
      <c r="F117" s="22">
        <v>0</v>
      </c>
      <c r="G117" s="23">
        <v>9.609</v>
      </c>
      <c r="H117" s="23">
        <v>9.609</v>
      </c>
      <c r="I117" s="26">
        <v>2431.077</v>
      </c>
      <c r="J117" s="18">
        <f t="shared" si="4"/>
        <v>769</v>
      </c>
    </row>
    <row r="118" ht="40" customHeight="1" spans="1:10">
      <c r="A118" s="8">
        <v>99</v>
      </c>
      <c r="B118" s="9" t="s">
        <v>244</v>
      </c>
      <c r="C118" s="9" t="s">
        <v>268</v>
      </c>
      <c r="D118" s="9" t="s">
        <v>269</v>
      </c>
      <c r="E118" s="9" t="s">
        <v>270</v>
      </c>
      <c r="F118" s="9">
        <v>1.073</v>
      </c>
      <c r="G118" s="9">
        <v>2.598</v>
      </c>
      <c r="H118" s="9">
        <v>1.525</v>
      </c>
      <c r="I118" s="17">
        <v>381.25</v>
      </c>
      <c r="J118" s="18">
        <f t="shared" si="4"/>
        <v>122</v>
      </c>
    </row>
    <row r="119" ht="40" customHeight="1" spans="1:10">
      <c r="A119" s="8">
        <v>100</v>
      </c>
      <c r="B119" s="9" t="s">
        <v>244</v>
      </c>
      <c r="C119" s="9" t="s">
        <v>268</v>
      </c>
      <c r="D119" s="9" t="s">
        <v>271</v>
      </c>
      <c r="E119" s="9" t="s">
        <v>272</v>
      </c>
      <c r="F119" s="9">
        <v>0</v>
      </c>
      <c r="G119" s="9">
        <v>2.462</v>
      </c>
      <c r="H119" s="9">
        <v>2.462</v>
      </c>
      <c r="I119" s="9">
        <v>369.3</v>
      </c>
      <c r="J119" s="18">
        <f t="shared" si="4"/>
        <v>197</v>
      </c>
    </row>
    <row r="120" ht="40" customHeight="1" spans="1:10">
      <c r="A120" s="8">
        <v>101</v>
      </c>
      <c r="B120" s="9" t="s">
        <v>244</v>
      </c>
      <c r="C120" s="9" t="s">
        <v>268</v>
      </c>
      <c r="D120" s="9" t="s">
        <v>273</v>
      </c>
      <c r="E120" s="9" t="s">
        <v>274</v>
      </c>
      <c r="F120" s="9">
        <v>0</v>
      </c>
      <c r="G120" s="9">
        <v>4.277</v>
      </c>
      <c r="H120" s="9">
        <v>4.277</v>
      </c>
      <c r="I120" s="9">
        <v>684.32</v>
      </c>
      <c r="J120" s="18">
        <f t="shared" si="4"/>
        <v>342</v>
      </c>
    </row>
    <row r="121" ht="40" customHeight="1" spans="1:10">
      <c r="A121" s="8">
        <v>102</v>
      </c>
      <c r="B121" s="22" t="s">
        <v>244</v>
      </c>
      <c r="C121" s="22" t="s">
        <v>275</v>
      </c>
      <c r="D121" s="9" t="s">
        <v>276</v>
      </c>
      <c r="E121" s="9" t="s">
        <v>277</v>
      </c>
      <c r="F121" s="9">
        <v>0</v>
      </c>
      <c r="G121" s="9">
        <v>4.542</v>
      </c>
      <c r="H121" s="9">
        <v>4.542</v>
      </c>
      <c r="I121" s="9">
        <v>499.62</v>
      </c>
      <c r="J121" s="18">
        <f t="shared" si="4"/>
        <v>363</v>
      </c>
    </row>
    <row r="122" ht="40" customHeight="1" spans="1:10">
      <c r="A122" s="8">
        <v>103</v>
      </c>
      <c r="B122" s="22" t="s">
        <v>244</v>
      </c>
      <c r="C122" s="22" t="s">
        <v>278</v>
      </c>
      <c r="D122" s="9" t="s">
        <v>279</v>
      </c>
      <c r="E122" s="9" t="s">
        <v>280</v>
      </c>
      <c r="F122" s="9">
        <v>0</v>
      </c>
      <c r="G122" s="9">
        <v>4.393</v>
      </c>
      <c r="H122" s="9">
        <v>4.393</v>
      </c>
      <c r="I122" s="9">
        <v>724.845</v>
      </c>
      <c r="J122" s="18">
        <f t="shared" si="4"/>
        <v>351</v>
      </c>
    </row>
    <row r="123" ht="56" customHeight="1" spans="1:10">
      <c r="A123" s="8">
        <v>104</v>
      </c>
      <c r="B123" s="22" t="s">
        <v>244</v>
      </c>
      <c r="C123" s="22" t="s">
        <v>278</v>
      </c>
      <c r="D123" s="9" t="s">
        <v>281</v>
      </c>
      <c r="E123" s="9" t="s">
        <v>282</v>
      </c>
      <c r="F123" s="9">
        <v>0</v>
      </c>
      <c r="G123" s="9">
        <v>2.322</v>
      </c>
      <c r="H123" s="9">
        <v>2.322</v>
      </c>
      <c r="I123" s="9">
        <v>383.13</v>
      </c>
      <c r="J123" s="18">
        <f t="shared" si="4"/>
        <v>186</v>
      </c>
    </row>
    <row r="124" ht="40" customHeight="1" spans="1:10">
      <c r="A124" s="8">
        <v>105</v>
      </c>
      <c r="B124" s="22" t="s">
        <v>244</v>
      </c>
      <c r="C124" s="22" t="s">
        <v>283</v>
      </c>
      <c r="D124" s="22" t="s">
        <v>284</v>
      </c>
      <c r="E124" s="9" t="s">
        <v>285</v>
      </c>
      <c r="F124" s="22">
        <v>0</v>
      </c>
      <c r="G124" s="22">
        <v>5.912</v>
      </c>
      <c r="H124" s="22">
        <v>5.912</v>
      </c>
      <c r="I124" s="26">
        <v>1720.52</v>
      </c>
      <c r="J124" s="18">
        <f t="shared" si="4"/>
        <v>473</v>
      </c>
    </row>
    <row r="125" ht="40" customHeight="1" spans="1:10">
      <c r="A125" s="8">
        <v>106</v>
      </c>
      <c r="B125" s="22" t="s">
        <v>244</v>
      </c>
      <c r="C125" s="22" t="s">
        <v>283</v>
      </c>
      <c r="D125" s="9" t="s">
        <v>286</v>
      </c>
      <c r="E125" s="9" t="s">
        <v>287</v>
      </c>
      <c r="F125" s="9">
        <v>5.853</v>
      </c>
      <c r="G125" s="9">
        <v>6.324</v>
      </c>
      <c r="H125" s="22">
        <v>0.471</v>
      </c>
      <c r="I125" s="26">
        <v>164.85</v>
      </c>
      <c r="J125" s="18">
        <f t="shared" si="4"/>
        <v>38</v>
      </c>
    </row>
    <row r="126" ht="40" customHeight="1" spans="1:10">
      <c r="A126" s="8"/>
      <c r="B126" s="22"/>
      <c r="C126" s="22"/>
      <c r="D126" s="9"/>
      <c r="E126" s="9" t="s">
        <v>288</v>
      </c>
      <c r="F126" s="9">
        <v>0</v>
      </c>
      <c r="G126" s="9">
        <v>1.073</v>
      </c>
      <c r="H126" s="22">
        <v>1.073</v>
      </c>
      <c r="I126" s="26">
        <v>375.55</v>
      </c>
      <c r="J126" s="18">
        <f t="shared" si="4"/>
        <v>86</v>
      </c>
    </row>
    <row r="127" ht="40" customHeight="1" spans="1:10">
      <c r="A127" s="8"/>
      <c r="B127" s="22"/>
      <c r="C127" s="22"/>
      <c r="D127" s="9"/>
      <c r="E127" s="9" t="s">
        <v>289</v>
      </c>
      <c r="F127" s="9">
        <v>2.703</v>
      </c>
      <c r="G127" s="9">
        <v>4.35</v>
      </c>
      <c r="H127" s="22">
        <v>1.647</v>
      </c>
      <c r="I127" s="26">
        <v>576.45</v>
      </c>
      <c r="J127" s="18">
        <f t="shared" si="4"/>
        <v>132</v>
      </c>
    </row>
    <row r="128" ht="49" customHeight="1" spans="1:10">
      <c r="A128" s="8">
        <v>107</v>
      </c>
      <c r="B128" s="22" t="s">
        <v>244</v>
      </c>
      <c r="C128" s="22" t="s">
        <v>290</v>
      </c>
      <c r="D128" s="9" t="s">
        <v>291</v>
      </c>
      <c r="E128" s="9" t="s">
        <v>292</v>
      </c>
      <c r="F128" s="9">
        <v>6.8</v>
      </c>
      <c r="G128" s="9">
        <v>9.871</v>
      </c>
      <c r="H128" s="9">
        <v>3.071</v>
      </c>
      <c r="I128" s="9">
        <v>453.6</v>
      </c>
      <c r="J128" s="18">
        <f t="shared" si="4"/>
        <v>246</v>
      </c>
    </row>
    <row r="129" ht="40" customHeight="1" spans="1:10">
      <c r="A129" s="8">
        <v>108</v>
      </c>
      <c r="B129" s="22" t="s">
        <v>244</v>
      </c>
      <c r="C129" s="22" t="s">
        <v>290</v>
      </c>
      <c r="D129" s="22" t="s">
        <v>293</v>
      </c>
      <c r="E129" s="22" t="s">
        <v>294</v>
      </c>
      <c r="F129" s="22">
        <v>0</v>
      </c>
      <c r="G129" s="22">
        <v>1.991</v>
      </c>
      <c r="H129" s="22">
        <v>1.991</v>
      </c>
      <c r="I129" s="17">
        <v>298.65</v>
      </c>
      <c r="J129" s="18">
        <f t="shared" si="4"/>
        <v>159</v>
      </c>
    </row>
    <row r="130" s="2" customFormat="1" ht="40" customHeight="1" spans="1:10">
      <c r="A130" s="12" t="s">
        <v>295</v>
      </c>
      <c r="B130" s="13" t="s">
        <v>296</v>
      </c>
      <c r="C130" s="13"/>
      <c r="D130" s="13"/>
      <c r="E130" s="13"/>
      <c r="F130" s="13"/>
      <c r="G130" s="13"/>
      <c r="H130" s="14">
        <f>SUBTOTAL(9,H131:H151)</f>
        <v>38.046</v>
      </c>
      <c r="I130" s="14">
        <f>SUBTOTAL(9,I131:I151)</f>
        <v>7541.05</v>
      </c>
      <c r="J130" s="19">
        <f>SUBTOTAL(9,J131:J151)</f>
        <v>3046</v>
      </c>
    </row>
    <row r="131" ht="40" customHeight="1" spans="1:10">
      <c r="A131" s="8">
        <v>109</v>
      </c>
      <c r="B131" s="9" t="s">
        <v>297</v>
      </c>
      <c r="C131" s="9" t="s">
        <v>298</v>
      </c>
      <c r="D131" s="9" t="s">
        <v>299</v>
      </c>
      <c r="E131" s="9" t="s">
        <v>300</v>
      </c>
      <c r="F131" s="9">
        <v>1.086</v>
      </c>
      <c r="G131" s="9">
        <v>3.53</v>
      </c>
      <c r="H131" s="9">
        <v>2.444</v>
      </c>
      <c r="I131" s="17">
        <v>293.28</v>
      </c>
      <c r="J131" s="18">
        <f>ROUND(MIN(H131*80,I131*0.8),0)</f>
        <v>196</v>
      </c>
    </row>
    <row r="132" ht="40" customHeight="1" spans="1:10">
      <c r="A132" s="8">
        <v>110</v>
      </c>
      <c r="B132" s="9" t="s">
        <v>297</v>
      </c>
      <c r="C132" s="9" t="s">
        <v>298</v>
      </c>
      <c r="D132" s="9" t="s">
        <v>301</v>
      </c>
      <c r="E132" s="9" t="s">
        <v>302</v>
      </c>
      <c r="F132" s="9">
        <v>0.657</v>
      </c>
      <c r="G132" s="9">
        <v>2.83</v>
      </c>
      <c r="H132" s="9">
        <v>2.173</v>
      </c>
      <c r="I132" s="17">
        <v>640.38</v>
      </c>
      <c r="J132" s="18">
        <f t="shared" ref="J132:J151" si="5">ROUND(MIN(H132*80,I132*0.8),0)</f>
        <v>174</v>
      </c>
    </row>
    <row r="133" ht="40" customHeight="1" spans="1:10">
      <c r="A133" s="8">
        <v>111</v>
      </c>
      <c r="B133" s="9" t="s">
        <v>297</v>
      </c>
      <c r="C133" s="9" t="s">
        <v>298</v>
      </c>
      <c r="D133" s="9" t="s">
        <v>303</v>
      </c>
      <c r="E133" s="9" t="s">
        <v>304</v>
      </c>
      <c r="F133" s="9">
        <v>4.375</v>
      </c>
      <c r="G133" s="9">
        <v>5.9</v>
      </c>
      <c r="H133" s="9">
        <v>1.525</v>
      </c>
      <c r="I133" s="17">
        <v>213.5</v>
      </c>
      <c r="J133" s="18">
        <f t="shared" si="5"/>
        <v>122</v>
      </c>
    </row>
    <row r="134" ht="40" customHeight="1" spans="1:10">
      <c r="A134" s="8">
        <v>112</v>
      </c>
      <c r="B134" s="9" t="s">
        <v>297</v>
      </c>
      <c r="C134" s="9" t="s">
        <v>298</v>
      </c>
      <c r="D134" s="9" t="s">
        <v>305</v>
      </c>
      <c r="E134" s="9" t="s">
        <v>306</v>
      </c>
      <c r="F134" s="9">
        <v>0</v>
      </c>
      <c r="G134" s="9">
        <v>1.3</v>
      </c>
      <c r="H134" s="9">
        <v>1.3</v>
      </c>
      <c r="I134" s="17">
        <v>145.21</v>
      </c>
      <c r="J134" s="18">
        <f t="shared" si="5"/>
        <v>104</v>
      </c>
    </row>
    <row r="135" ht="40" customHeight="1" spans="1:10">
      <c r="A135" s="8">
        <v>113</v>
      </c>
      <c r="B135" s="9" t="s">
        <v>297</v>
      </c>
      <c r="C135" s="9" t="s">
        <v>298</v>
      </c>
      <c r="D135" s="9" t="s">
        <v>307</v>
      </c>
      <c r="E135" s="9" t="s">
        <v>308</v>
      </c>
      <c r="F135" s="9">
        <v>1.2</v>
      </c>
      <c r="G135" s="9">
        <v>2.4</v>
      </c>
      <c r="H135" s="9">
        <v>1.2</v>
      </c>
      <c r="I135" s="17">
        <v>134.14</v>
      </c>
      <c r="J135" s="18">
        <f t="shared" si="5"/>
        <v>96</v>
      </c>
    </row>
    <row r="136" ht="40" customHeight="1" spans="1:10">
      <c r="A136" s="8">
        <v>114</v>
      </c>
      <c r="B136" s="9" t="s">
        <v>297</v>
      </c>
      <c r="C136" s="9" t="s">
        <v>309</v>
      </c>
      <c r="D136" s="9" t="s">
        <v>310</v>
      </c>
      <c r="E136" s="9" t="s">
        <v>311</v>
      </c>
      <c r="F136" s="9">
        <v>2.393</v>
      </c>
      <c r="G136" s="9">
        <v>2.903</v>
      </c>
      <c r="H136" s="9">
        <v>0.51</v>
      </c>
      <c r="I136" s="17">
        <v>61.2</v>
      </c>
      <c r="J136" s="18">
        <f t="shared" si="5"/>
        <v>41</v>
      </c>
    </row>
    <row r="137" ht="40" customHeight="1" spans="1:10">
      <c r="A137" s="8">
        <v>115</v>
      </c>
      <c r="B137" s="22" t="s">
        <v>297</v>
      </c>
      <c r="C137" s="22" t="s">
        <v>309</v>
      </c>
      <c r="D137" s="9" t="s">
        <v>312</v>
      </c>
      <c r="E137" s="9" t="s">
        <v>313</v>
      </c>
      <c r="F137" s="9">
        <v>0</v>
      </c>
      <c r="G137" s="9">
        <v>3.8</v>
      </c>
      <c r="H137" s="9">
        <v>3.8</v>
      </c>
      <c r="I137" s="26">
        <v>1438.8</v>
      </c>
      <c r="J137" s="18">
        <f t="shared" si="5"/>
        <v>304</v>
      </c>
    </row>
    <row r="138" ht="40" customHeight="1" spans="1:10">
      <c r="A138" s="8">
        <v>116</v>
      </c>
      <c r="B138" s="9" t="s">
        <v>297</v>
      </c>
      <c r="C138" s="9" t="s">
        <v>298</v>
      </c>
      <c r="D138" s="9" t="s">
        <v>314</v>
      </c>
      <c r="E138" s="9" t="s">
        <v>315</v>
      </c>
      <c r="F138" s="9">
        <v>0</v>
      </c>
      <c r="G138" s="9">
        <v>1.248</v>
      </c>
      <c r="H138" s="9">
        <v>1.248</v>
      </c>
      <c r="I138" s="17">
        <v>149.76</v>
      </c>
      <c r="J138" s="18">
        <f t="shared" si="5"/>
        <v>100</v>
      </c>
    </row>
    <row r="139" ht="40" customHeight="1" spans="1:10">
      <c r="A139" s="8">
        <v>117</v>
      </c>
      <c r="B139" s="9" t="s">
        <v>297</v>
      </c>
      <c r="C139" s="9" t="s">
        <v>298</v>
      </c>
      <c r="D139" s="9" t="s">
        <v>316</v>
      </c>
      <c r="E139" s="9" t="s">
        <v>317</v>
      </c>
      <c r="F139" s="9">
        <v>0.62</v>
      </c>
      <c r="G139" s="9">
        <v>2.421</v>
      </c>
      <c r="H139" s="9">
        <v>1.801</v>
      </c>
      <c r="I139" s="9">
        <v>216.12</v>
      </c>
      <c r="J139" s="18">
        <f t="shared" si="5"/>
        <v>144</v>
      </c>
    </row>
    <row r="140" ht="40" customHeight="1" spans="1:10">
      <c r="A140" s="8">
        <v>118</v>
      </c>
      <c r="B140" s="9" t="s">
        <v>297</v>
      </c>
      <c r="C140" s="9" t="s">
        <v>298</v>
      </c>
      <c r="D140" s="9" t="s">
        <v>318</v>
      </c>
      <c r="E140" s="9" t="s">
        <v>319</v>
      </c>
      <c r="F140" s="9">
        <v>0</v>
      </c>
      <c r="G140" s="9">
        <v>0.782</v>
      </c>
      <c r="H140" s="9">
        <v>0.782</v>
      </c>
      <c r="I140" s="9">
        <v>93.84</v>
      </c>
      <c r="J140" s="18">
        <f t="shared" si="5"/>
        <v>63</v>
      </c>
    </row>
    <row r="141" ht="40" customHeight="1" spans="1:10">
      <c r="A141" s="8"/>
      <c r="B141" s="9"/>
      <c r="C141" s="9"/>
      <c r="D141" s="9"/>
      <c r="E141" s="9"/>
      <c r="F141" s="9">
        <v>1.086</v>
      </c>
      <c r="G141" s="9">
        <v>3.53</v>
      </c>
      <c r="H141" s="9">
        <v>2.444</v>
      </c>
      <c r="I141" s="9">
        <v>293.28</v>
      </c>
      <c r="J141" s="18">
        <f t="shared" si="5"/>
        <v>196</v>
      </c>
    </row>
    <row r="142" ht="62" customHeight="1" spans="1:10">
      <c r="A142" s="8">
        <v>119</v>
      </c>
      <c r="B142" s="22" t="s">
        <v>297</v>
      </c>
      <c r="C142" s="22" t="s">
        <v>320</v>
      </c>
      <c r="D142" s="9" t="s">
        <v>321</v>
      </c>
      <c r="E142" s="9" t="s">
        <v>322</v>
      </c>
      <c r="F142" s="9">
        <v>0</v>
      </c>
      <c r="G142" s="9">
        <v>2.707</v>
      </c>
      <c r="H142" s="9">
        <v>2.707</v>
      </c>
      <c r="I142" s="26">
        <v>378.98</v>
      </c>
      <c r="J142" s="18">
        <f t="shared" si="5"/>
        <v>217</v>
      </c>
    </row>
    <row r="143" ht="62" customHeight="1" spans="1:10">
      <c r="A143" s="8">
        <v>120</v>
      </c>
      <c r="B143" s="22" t="s">
        <v>297</v>
      </c>
      <c r="C143" s="22" t="s">
        <v>320</v>
      </c>
      <c r="D143" s="9" t="s">
        <v>323</v>
      </c>
      <c r="E143" s="9" t="s">
        <v>324</v>
      </c>
      <c r="F143" s="9">
        <v>1.301</v>
      </c>
      <c r="G143" s="9">
        <v>2.797</v>
      </c>
      <c r="H143" s="9">
        <v>1.496</v>
      </c>
      <c r="I143" s="26">
        <v>269.28</v>
      </c>
      <c r="J143" s="18">
        <f t="shared" si="5"/>
        <v>120</v>
      </c>
    </row>
    <row r="144" ht="62" customHeight="1" spans="1:10">
      <c r="A144" s="8">
        <v>121</v>
      </c>
      <c r="B144" s="22" t="s">
        <v>297</v>
      </c>
      <c r="C144" s="22" t="s">
        <v>320</v>
      </c>
      <c r="D144" s="9" t="s">
        <v>325</v>
      </c>
      <c r="E144" s="9" t="s">
        <v>326</v>
      </c>
      <c r="F144" s="9">
        <v>0</v>
      </c>
      <c r="G144" s="9">
        <v>3.537</v>
      </c>
      <c r="H144" s="9">
        <v>3.537</v>
      </c>
      <c r="I144" s="26">
        <v>495.18</v>
      </c>
      <c r="J144" s="18">
        <f t="shared" si="5"/>
        <v>283</v>
      </c>
    </row>
    <row r="145" ht="62" customHeight="1" spans="1:10">
      <c r="A145" s="8">
        <v>122</v>
      </c>
      <c r="B145" s="22" t="s">
        <v>297</v>
      </c>
      <c r="C145" s="22" t="s">
        <v>320</v>
      </c>
      <c r="D145" s="9" t="s">
        <v>327</v>
      </c>
      <c r="E145" s="9" t="s">
        <v>328</v>
      </c>
      <c r="F145" s="9">
        <v>0.359</v>
      </c>
      <c r="G145" s="9">
        <v>3.312</v>
      </c>
      <c r="H145" s="9">
        <v>2.953</v>
      </c>
      <c r="I145" s="26">
        <v>413.42</v>
      </c>
      <c r="J145" s="18">
        <f t="shared" si="5"/>
        <v>236</v>
      </c>
    </row>
    <row r="146" ht="62" customHeight="1" spans="1:10">
      <c r="A146" s="8">
        <v>123</v>
      </c>
      <c r="B146" s="22" t="s">
        <v>297</v>
      </c>
      <c r="C146" s="22" t="s">
        <v>320</v>
      </c>
      <c r="D146" s="9" t="s">
        <v>329</v>
      </c>
      <c r="E146" s="9" t="s">
        <v>330</v>
      </c>
      <c r="F146" s="9">
        <v>8.225</v>
      </c>
      <c r="G146" s="9">
        <v>11.113</v>
      </c>
      <c r="H146" s="9">
        <v>2.888</v>
      </c>
      <c r="I146" s="26">
        <v>404.32</v>
      </c>
      <c r="J146" s="18">
        <f t="shared" si="5"/>
        <v>231</v>
      </c>
    </row>
    <row r="147" ht="62" customHeight="1" spans="1:10">
      <c r="A147" s="8">
        <v>124</v>
      </c>
      <c r="B147" s="22" t="s">
        <v>297</v>
      </c>
      <c r="C147" s="22" t="s">
        <v>320</v>
      </c>
      <c r="D147" s="9" t="s">
        <v>331</v>
      </c>
      <c r="E147" s="9" t="s">
        <v>332</v>
      </c>
      <c r="F147" s="9">
        <v>0</v>
      </c>
      <c r="G147" s="9">
        <v>1.135</v>
      </c>
      <c r="H147" s="9">
        <v>1.135</v>
      </c>
      <c r="I147" s="26">
        <v>158.9</v>
      </c>
      <c r="J147" s="18">
        <f t="shared" si="5"/>
        <v>91</v>
      </c>
    </row>
    <row r="148" ht="40" customHeight="1" spans="1:10">
      <c r="A148" s="8">
        <v>125</v>
      </c>
      <c r="B148" s="9" t="s">
        <v>297</v>
      </c>
      <c r="C148" s="9" t="s">
        <v>333</v>
      </c>
      <c r="D148" s="9" t="s">
        <v>334</v>
      </c>
      <c r="E148" s="9" t="s">
        <v>335</v>
      </c>
      <c r="F148" s="9">
        <v>0</v>
      </c>
      <c r="G148" s="9">
        <v>0.206</v>
      </c>
      <c r="H148" s="9">
        <v>0.206</v>
      </c>
      <c r="I148" s="17">
        <v>34.39</v>
      </c>
      <c r="J148" s="18">
        <f t="shared" si="5"/>
        <v>16</v>
      </c>
    </row>
    <row r="149" ht="40" customHeight="1" spans="1:10">
      <c r="A149" s="8">
        <v>126</v>
      </c>
      <c r="B149" s="9" t="s">
        <v>297</v>
      </c>
      <c r="C149" s="9" t="s">
        <v>333</v>
      </c>
      <c r="D149" s="9" t="s">
        <v>336</v>
      </c>
      <c r="E149" s="9" t="s">
        <v>337</v>
      </c>
      <c r="F149" s="9">
        <v>0</v>
      </c>
      <c r="G149" s="9">
        <v>2.288</v>
      </c>
      <c r="H149" s="9">
        <v>2.288</v>
      </c>
      <c r="I149" s="9">
        <v>1088.14</v>
      </c>
      <c r="J149" s="18">
        <f t="shared" si="5"/>
        <v>183</v>
      </c>
    </row>
    <row r="150" ht="40" customHeight="1" spans="1:10">
      <c r="A150" s="8"/>
      <c r="B150" s="9"/>
      <c r="C150" s="9"/>
      <c r="D150" s="9"/>
      <c r="E150" s="9" t="s">
        <v>338</v>
      </c>
      <c r="F150" s="9">
        <v>0</v>
      </c>
      <c r="G150" s="9">
        <v>1.174</v>
      </c>
      <c r="H150" s="9">
        <v>1.174</v>
      </c>
      <c r="I150" s="9">
        <v>560.79</v>
      </c>
      <c r="J150" s="18">
        <f t="shared" si="5"/>
        <v>94</v>
      </c>
    </row>
    <row r="151" ht="40" customHeight="1" spans="1:10">
      <c r="A151" s="8">
        <v>127</v>
      </c>
      <c r="B151" s="9" t="s">
        <v>297</v>
      </c>
      <c r="C151" s="9" t="s">
        <v>333</v>
      </c>
      <c r="D151" s="9" t="s">
        <v>339</v>
      </c>
      <c r="E151" s="9" t="s">
        <v>340</v>
      </c>
      <c r="F151" s="9">
        <v>0</v>
      </c>
      <c r="G151" s="9">
        <v>0.435</v>
      </c>
      <c r="H151" s="9">
        <v>0.435</v>
      </c>
      <c r="I151" s="17">
        <v>58.14</v>
      </c>
      <c r="J151" s="18">
        <f t="shared" si="5"/>
        <v>35</v>
      </c>
    </row>
    <row r="152" s="2" customFormat="1" ht="40" customHeight="1" spans="1:10">
      <c r="A152" s="12" t="s">
        <v>341</v>
      </c>
      <c r="B152" s="13" t="s">
        <v>342</v>
      </c>
      <c r="C152" s="13"/>
      <c r="D152" s="13"/>
      <c r="E152" s="13"/>
      <c r="F152" s="13"/>
      <c r="G152" s="13"/>
      <c r="H152" s="14">
        <f>SUBTOTAL(9,H153:H172)</f>
        <v>54.449</v>
      </c>
      <c r="I152" s="14">
        <f>SUBTOTAL(9,I153:I172)</f>
        <v>8555.368</v>
      </c>
      <c r="J152" s="19">
        <f>SUBTOTAL(9,J153:J172)</f>
        <v>3960</v>
      </c>
    </row>
    <row r="153" ht="40" customHeight="1" spans="1:10">
      <c r="A153" s="8">
        <v>128</v>
      </c>
      <c r="B153" s="9" t="s">
        <v>343</v>
      </c>
      <c r="C153" s="9" t="s">
        <v>344</v>
      </c>
      <c r="D153" s="9" t="s">
        <v>345</v>
      </c>
      <c r="E153" s="9" t="s">
        <v>346</v>
      </c>
      <c r="F153" s="9">
        <v>0</v>
      </c>
      <c r="G153" s="9">
        <v>1.555</v>
      </c>
      <c r="H153" s="9">
        <v>1.555</v>
      </c>
      <c r="I153" s="17">
        <v>175.7</v>
      </c>
      <c r="J153" s="18">
        <f>ROUND(MIN(H153*80,I153*0.8),0)</f>
        <v>124</v>
      </c>
    </row>
    <row r="154" ht="40" customHeight="1" spans="1:10">
      <c r="A154" s="8">
        <v>129</v>
      </c>
      <c r="B154" s="9" t="s">
        <v>343</v>
      </c>
      <c r="C154" s="9" t="s">
        <v>344</v>
      </c>
      <c r="D154" s="9" t="s">
        <v>345</v>
      </c>
      <c r="E154" s="9" t="s">
        <v>347</v>
      </c>
      <c r="F154" s="9">
        <v>0</v>
      </c>
      <c r="G154" s="9">
        <v>0.296</v>
      </c>
      <c r="H154" s="9">
        <v>0.296</v>
      </c>
      <c r="I154" s="17">
        <v>33.4</v>
      </c>
      <c r="J154" s="18">
        <f t="shared" ref="J154:J167" si="6">ROUND(MIN(H154*80,I154*0.8),0)</f>
        <v>24</v>
      </c>
    </row>
    <row r="155" ht="40" customHeight="1" spans="1:10">
      <c r="A155" s="8">
        <v>130</v>
      </c>
      <c r="B155" s="9" t="s">
        <v>343</v>
      </c>
      <c r="C155" s="9" t="s">
        <v>344</v>
      </c>
      <c r="D155" s="9" t="s">
        <v>348</v>
      </c>
      <c r="E155" s="9" t="s">
        <v>349</v>
      </c>
      <c r="F155" s="9">
        <v>0</v>
      </c>
      <c r="G155" s="9">
        <v>5.308</v>
      </c>
      <c r="H155" s="9">
        <v>5.308</v>
      </c>
      <c r="I155" s="17">
        <v>716</v>
      </c>
      <c r="J155" s="18">
        <f t="shared" si="6"/>
        <v>425</v>
      </c>
    </row>
    <row r="156" ht="40" customHeight="1" spans="1:10">
      <c r="A156" s="8">
        <v>131</v>
      </c>
      <c r="B156" s="9" t="s">
        <v>343</v>
      </c>
      <c r="C156" s="9" t="s">
        <v>344</v>
      </c>
      <c r="D156" s="9" t="s">
        <v>348</v>
      </c>
      <c r="E156" s="9" t="s">
        <v>350</v>
      </c>
      <c r="F156" s="9">
        <v>0</v>
      </c>
      <c r="G156" s="9">
        <v>0.992</v>
      </c>
      <c r="H156" s="9">
        <v>0.992</v>
      </c>
      <c r="I156" s="17">
        <v>134</v>
      </c>
      <c r="J156" s="18">
        <f t="shared" si="6"/>
        <v>79</v>
      </c>
    </row>
    <row r="157" ht="40" customHeight="1" spans="1:10">
      <c r="A157" s="8">
        <v>132</v>
      </c>
      <c r="B157" s="9" t="s">
        <v>343</v>
      </c>
      <c r="C157" s="9" t="s">
        <v>344</v>
      </c>
      <c r="D157" s="9" t="s">
        <v>351</v>
      </c>
      <c r="E157" s="9" t="s">
        <v>352</v>
      </c>
      <c r="F157" s="9">
        <v>0.22</v>
      </c>
      <c r="G157" s="9">
        <v>1.22</v>
      </c>
      <c r="H157" s="9">
        <v>1</v>
      </c>
      <c r="I157" s="9">
        <v>112</v>
      </c>
      <c r="J157" s="18">
        <f t="shared" si="6"/>
        <v>80</v>
      </c>
    </row>
    <row r="158" ht="40" customHeight="1" spans="1:10">
      <c r="A158" s="8"/>
      <c r="B158" s="9"/>
      <c r="C158" s="9"/>
      <c r="D158" s="9"/>
      <c r="E158" s="9"/>
      <c r="F158" s="9">
        <v>3</v>
      </c>
      <c r="G158" s="9">
        <v>4</v>
      </c>
      <c r="H158" s="9">
        <v>1</v>
      </c>
      <c r="I158" s="9">
        <v>112</v>
      </c>
      <c r="J158" s="18">
        <f t="shared" si="6"/>
        <v>80</v>
      </c>
    </row>
    <row r="159" ht="40" customHeight="1" spans="1:10">
      <c r="A159" s="8">
        <v>133</v>
      </c>
      <c r="B159" s="9" t="s">
        <v>343</v>
      </c>
      <c r="C159" s="9" t="s">
        <v>344</v>
      </c>
      <c r="D159" s="9" t="s">
        <v>353</v>
      </c>
      <c r="E159" s="9" t="s">
        <v>354</v>
      </c>
      <c r="F159" s="9">
        <v>0</v>
      </c>
      <c r="G159" s="9">
        <v>2.68</v>
      </c>
      <c r="H159" s="9">
        <v>2.68</v>
      </c>
      <c r="I159" s="17">
        <v>375.2</v>
      </c>
      <c r="J159" s="18">
        <f t="shared" si="6"/>
        <v>214</v>
      </c>
    </row>
    <row r="160" ht="40" customHeight="1" spans="1:10">
      <c r="A160" s="8">
        <v>134</v>
      </c>
      <c r="B160" s="9" t="s">
        <v>343</v>
      </c>
      <c r="C160" s="9" t="s">
        <v>344</v>
      </c>
      <c r="D160" s="9" t="s">
        <v>355</v>
      </c>
      <c r="E160" s="9" t="s">
        <v>356</v>
      </c>
      <c r="F160" s="9">
        <v>0</v>
      </c>
      <c r="G160" s="9">
        <v>2.4</v>
      </c>
      <c r="H160" s="9">
        <v>2.4</v>
      </c>
      <c r="I160" s="9">
        <v>261.6</v>
      </c>
      <c r="J160" s="18">
        <f t="shared" si="6"/>
        <v>192</v>
      </c>
    </row>
    <row r="161" ht="40" customHeight="1" spans="1:10">
      <c r="A161" s="8">
        <v>135</v>
      </c>
      <c r="B161" s="9" t="s">
        <v>343</v>
      </c>
      <c r="C161" s="9" t="s">
        <v>357</v>
      </c>
      <c r="D161" s="9" t="s">
        <v>358</v>
      </c>
      <c r="E161" s="9" t="s">
        <v>359</v>
      </c>
      <c r="F161" s="9">
        <v>0</v>
      </c>
      <c r="G161" s="9">
        <v>5.31</v>
      </c>
      <c r="H161" s="9">
        <v>5.31</v>
      </c>
      <c r="I161" s="17">
        <v>1562</v>
      </c>
      <c r="J161" s="18">
        <f t="shared" si="6"/>
        <v>425</v>
      </c>
    </row>
    <row r="162" ht="40" customHeight="1" spans="1:10">
      <c r="A162" s="8">
        <v>136</v>
      </c>
      <c r="B162" s="9" t="s">
        <v>343</v>
      </c>
      <c r="C162" s="9" t="s">
        <v>360</v>
      </c>
      <c r="D162" s="9" t="s">
        <v>361</v>
      </c>
      <c r="E162" s="9" t="s">
        <v>362</v>
      </c>
      <c r="F162" s="9">
        <v>0</v>
      </c>
      <c r="G162" s="9">
        <v>5.946</v>
      </c>
      <c r="H162" s="9">
        <v>5.946</v>
      </c>
      <c r="I162" s="9">
        <v>1058.388</v>
      </c>
      <c r="J162" s="18">
        <f t="shared" si="6"/>
        <v>476</v>
      </c>
    </row>
    <row r="163" ht="40" customHeight="1" spans="1:10">
      <c r="A163" s="8">
        <v>137</v>
      </c>
      <c r="B163" s="9" t="s">
        <v>343</v>
      </c>
      <c r="C163" s="9" t="s">
        <v>360</v>
      </c>
      <c r="D163" s="9" t="s">
        <v>363</v>
      </c>
      <c r="E163" s="9" t="s">
        <v>364</v>
      </c>
      <c r="F163" s="9">
        <v>0</v>
      </c>
      <c r="G163" s="9">
        <v>3.984</v>
      </c>
      <c r="H163" s="9">
        <v>3.984</v>
      </c>
      <c r="I163" s="17">
        <v>478.08</v>
      </c>
      <c r="J163" s="18">
        <f t="shared" si="6"/>
        <v>319</v>
      </c>
    </row>
    <row r="164" ht="40" customHeight="1" spans="1:10">
      <c r="A164" s="8">
        <v>138</v>
      </c>
      <c r="B164" s="9" t="s">
        <v>343</v>
      </c>
      <c r="C164" s="9" t="s">
        <v>360</v>
      </c>
      <c r="D164" s="9" t="s">
        <v>365</v>
      </c>
      <c r="E164" s="9" t="s">
        <v>366</v>
      </c>
      <c r="F164" s="9">
        <v>0.59</v>
      </c>
      <c r="G164" s="9">
        <v>2.482</v>
      </c>
      <c r="H164" s="9">
        <v>1.892</v>
      </c>
      <c r="I164" s="9">
        <v>377</v>
      </c>
      <c r="J164" s="18">
        <f t="shared" si="6"/>
        <v>151</v>
      </c>
    </row>
    <row r="165" ht="40" customHeight="1" spans="1:10">
      <c r="A165" s="8">
        <v>139</v>
      </c>
      <c r="B165" s="9" t="s">
        <v>343</v>
      </c>
      <c r="C165" s="9" t="s">
        <v>367</v>
      </c>
      <c r="D165" s="9" t="s">
        <v>368</v>
      </c>
      <c r="E165" s="9" t="s">
        <v>369</v>
      </c>
      <c r="F165" s="9">
        <v>0.356</v>
      </c>
      <c r="G165" s="9">
        <v>2.13</v>
      </c>
      <c r="H165" s="9">
        <v>1.774</v>
      </c>
      <c r="I165" s="17">
        <v>443.5</v>
      </c>
      <c r="J165" s="18">
        <f t="shared" si="6"/>
        <v>142</v>
      </c>
    </row>
    <row r="166" ht="40" customHeight="1" spans="1:10">
      <c r="A166" s="8">
        <v>140</v>
      </c>
      <c r="B166" s="9" t="s">
        <v>343</v>
      </c>
      <c r="C166" s="9" t="s">
        <v>367</v>
      </c>
      <c r="D166" s="9" t="s">
        <v>370</v>
      </c>
      <c r="E166" s="9" t="s">
        <v>371</v>
      </c>
      <c r="F166" s="9">
        <v>0</v>
      </c>
      <c r="G166" s="9">
        <v>3.81</v>
      </c>
      <c r="H166" s="9">
        <v>3.81</v>
      </c>
      <c r="I166" s="17">
        <v>271</v>
      </c>
      <c r="J166" s="18">
        <f t="shared" si="6"/>
        <v>217</v>
      </c>
    </row>
    <row r="167" ht="40" customHeight="1" spans="1:10">
      <c r="A167" s="8">
        <v>141</v>
      </c>
      <c r="B167" s="9" t="s">
        <v>343</v>
      </c>
      <c r="C167" s="9" t="s">
        <v>372</v>
      </c>
      <c r="D167" s="9" t="s">
        <v>373</v>
      </c>
      <c r="E167" s="9" t="s">
        <v>374</v>
      </c>
      <c r="F167" s="9">
        <v>3.965</v>
      </c>
      <c r="G167" s="9">
        <v>5.61</v>
      </c>
      <c r="H167" s="9">
        <v>1.645</v>
      </c>
      <c r="I167" s="17">
        <v>151</v>
      </c>
      <c r="J167" s="18">
        <f t="shared" si="6"/>
        <v>121</v>
      </c>
    </row>
    <row r="168" ht="40" customHeight="1" spans="1:10">
      <c r="A168" s="8">
        <v>142</v>
      </c>
      <c r="B168" s="9" t="s">
        <v>343</v>
      </c>
      <c r="C168" s="9" t="s">
        <v>375</v>
      </c>
      <c r="D168" s="9" t="s">
        <v>376</v>
      </c>
      <c r="E168" s="9" t="s">
        <v>377</v>
      </c>
      <c r="F168" s="9">
        <v>0</v>
      </c>
      <c r="G168" s="9">
        <v>6.02</v>
      </c>
      <c r="H168" s="9">
        <v>6.02</v>
      </c>
      <c r="I168" s="17">
        <v>695.7</v>
      </c>
      <c r="J168" s="18">
        <f>ROUND(MIN(H168*60,I168),0)</f>
        <v>361</v>
      </c>
    </row>
    <row r="169" ht="40" customHeight="1" spans="1:10">
      <c r="A169" s="8">
        <v>143</v>
      </c>
      <c r="B169" s="9" t="s">
        <v>343</v>
      </c>
      <c r="C169" s="9" t="s">
        <v>375</v>
      </c>
      <c r="D169" s="9" t="s">
        <v>378</v>
      </c>
      <c r="E169" s="9" t="s">
        <v>379</v>
      </c>
      <c r="F169" s="9">
        <v>0</v>
      </c>
      <c r="G169" s="9">
        <v>4</v>
      </c>
      <c r="H169" s="9">
        <v>4</v>
      </c>
      <c r="I169" s="17">
        <v>410.8</v>
      </c>
      <c r="J169" s="18">
        <f>ROUND(MIN(H169*60,I169),0)</f>
        <v>240</v>
      </c>
    </row>
    <row r="170" ht="40" customHeight="1" spans="1:10">
      <c r="A170" s="8">
        <v>144</v>
      </c>
      <c r="B170" s="9" t="s">
        <v>343</v>
      </c>
      <c r="C170" s="9" t="s">
        <v>375</v>
      </c>
      <c r="D170" s="9" t="s">
        <v>380</v>
      </c>
      <c r="E170" s="9" t="s">
        <v>381</v>
      </c>
      <c r="F170" s="9">
        <v>0</v>
      </c>
      <c r="G170" s="9">
        <v>1.312</v>
      </c>
      <c r="H170" s="9">
        <v>1.312</v>
      </c>
      <c r="I170" s="17">
        <v>850</v>
      </c>
      <c r="J170" s="18">
        <f>ROUND(MIN(H170*60,I170),0)</f>
        <v>79</v>
      </c>
    </row>
    <row r="171" ht="40" customHeight="1" spans="1:10">
      <c r="A171" s="8">
        <v>145</v>
      </c>
      <c r="B171" s="9" t="s">
        <v>343</v>
      </c>
      <c r="C171" s="9" t="s">
        <v>375</v>
      </c>
      <c r="D171" s="9" t="s">
        <v>382</v>
      </c>
      <c r="E171" s="9" t="s">
        <v>383</v>
      </c>
      <c r="F171" s="9">
        <v>0</v>
      </c>
      <c r="G171" s="9">
        <v>3.173</v>
      </c>
      <c r="H171" s="9">
        <v>3.173</v>
      </c>
      <c r="I171" s="9">
        <v>304</v>
      </c>
      <c r="J171" s="18">
        <f>ROUND(MIN(H171*60,I171),0)</f>
        <v>190</v>
      </c>
    </row>
    <row r="172" ht="40" customHeight="1" spans="1:10">
      <c r="A172" s="8"/>
      <c r="B172" s="9"/>
      <c r="C172" s="9"/>
      <c r="D172" s="9"/>
      <c r="E172" s="9"/>
      <c r="F172" s="9">
        <v>4.169</v>
      </c>
      <c r="G172" s="9">
        <v>4.521</v>
      </c>
      <c r="H172" s="9">
        <v>0.352</v>
      </c>
      <c r="I172" s="9">
        <v>34</v>
      </c>
      <c r="J172" s="18">
        <f>ROUND(MIN(H172*60,I172),0)</f>
        <v>21</v>
      </c>
    </row>
    <row r="173" s="2" customFormat="1" ht="40" customHeight="1" spans="1:10">
      <c r="A173" s="12" t="s">
        <v>384</v>
      </c>
      <c r="B173" s="13" t="s">
        <v>385</v>
      </c>
      <c r="C173" s="13"/>
      <c r="D173" s="13"/>
      <c r="E173" s="13"/>
      <c r="F173" s="13"/>
      <c r="G173" s="13"/>
      <c r="H173" s="14">
        <f>SUBTOTAL(9,H174:H196)</f>
        <v>58.68</v>
      </c>
      <c r="I173" s="14">
        <f>SUBTOTAL(9,I174:I196)</f>
        <v>9325.763</v>
      </c>
      <c r="J173" s="19">
        <f>SUBTOTAL(9,J174:J196)</f>
        <v>3518</v>
      </c>
    </row>
    <row r="174" ht="40" customHeight="1" spans="1:10">
      <c r="A174" s="8">
        <v>146</v>
      </c>
      <c r="B174" s="9" t="s">
        <v>386</v>
      </c>
      <c r="C174" s="9" t="s">
        <v>387</v>
      </c>
      <c r="D174" s="9" t="s">
        <v>388</v>
      </c>
      <c r="E174" s="9" t="s">
        <v>389</v>
      </c>
      <c r="F174" s="9">
        <v>0</v>
      </c>
      <c r="G174" s="9">
        <v>0.6</v>
      </c>
      <c r="H174" s="9">
        <v>0.6</v>
      </c>
      <c r="I174" s="17">
        <v>45.6</v>
      </c>
      <c r="J174" s="18">
        <f>ROUND(MIN(H174*60,I174*0.8),0)</f>
        <v>36</v>
      </c>
    </row>
    <row r="175" ht="40" customHeight="1" spans="1:10">
      <c r="A175" s="8">
        <v>147</v>
      </c>
      <c r="B175" s="9" t="s">
        <v>386</v>
      </c>
      <c r="C175" s="9" t="s">
        <v>387</v>
      </c>
      <c r="D175" s="9" t="s">
        <v>390</v>
      </c>
      <c r="E175" s="9" t="s">
        <v>391</v>
      </c>
      <c r="F175" s="9">
        <v>0</v>
      </c>
      <c r="G175" s="9">
        <v>2.5</v>
      </c>
      <c r="H175" s="9">
        <v>2.5</v>
      </c>
      <c r="I175" s="17">
        <v>182.5</v>
      </c>
      <c r="J175" s="18">
        <f t="shared" ref="J175:J196" si="7">ROUND(MIN(H175*60,I175*0.8),0)</f>
        <v>146</v>
      </c>
    </row>
    <row r="176" ht="40" customHeight="1" spans="1:10">
      <c r="A176" s="8">
        <v>148</v>
      </c>
      <c r="B176" s="9" t="s">
        <v>386</v>
      </c>
      <c r="C176" s="9" t="s">
        <v>387</v>
      </c>
      <c r="D176" s="9" t="s">
        <v>392</v>
      </c>
      <c r="E176" s="9" t="s">
        <v>393</v>
      </c>
      <c r="F176" s="9">
        <v>1.1</v>
      </c>
      <c r="G176" s="9">
        <v>4.6</v>
      </c>
      <c r="H176" s="9">
        <v>3.5</v>
      </c>
      <c r="I176" s="17">
        <v>262.5</v>
      </c>
      <c r="J176" s="18">
        <f t="shared" si="7"/>
        <v>210</v>
      </c>
    </row>
    <row r="177" ht="40" customHeight="1" spans="1:10">
      <c r="A177" s="8">
        <v>149</v>
      </c>
      <c r="B177" s="9" t="s">
        <v>386</v>
      </c>
      <c r="C177" s="9" t="s">
        <v>394</v>
      </c>
      <c r="D177" s="9" t="s">
        <v>395</v>
      </c>
      <c r="E177" s="9" t="s">
        <v>396</v>
      </c>
      <c r="F177" s="9">
        <v>16.572</v>
      </c>
      <c r="G177" s="9">
        <v>23.026</v>
      </c>
      <c r="H177" s="9">
        <v>6.454</v>
      </c>
      <c r="I177" s="9">
        <v>995.14</v>
      </c>
      <c r="J177" s="18">
        <f t="shared" si="7"/>
        <v>387</v>
      </c>
    </row>
    <row r="178" ht="40" customHeight="1" spans="1:10">
      <c r="A178" s="8">
        <v>150</v>
      </c>
      <c r="B178" s="9" t="s">
        <v>386</v>
      </c>
      <c r="C178" s="9" t="s">
        <v>394</v>
      </c>
      <c r="D178" s="9" t="s">
        <v>397</v>
      </c>
      <c r="E178" s="9" t="s">
        <v>398</v>
      </c>
      <c r="F178" s="9">
        <v>6.359</v>
      </c>
      <c r="G178" s="9">
        <v>8.982</v>
      </c>
      <c r="H178" s="9">
        <v>2.623</v>
      </c>
      <c r="I178" s="9">
        <v>428.78</v>
      </c>
      <c r="J178" s="18">
        <f t="shared" si="7"/>
        <v>157</v>
      </c>
    </row>
    <row r="179" ht="40" customHeight="1" spans="1:10">
      <c r="A179" s="8">
        <v>151</v>
      </c>
      <c r="B179" s="9" t="s">
        <v>386</v>
      </c>
      <c r="C179" s="9" t="s">
        <v>394</v>
      </c>
      <c r="D179" s="9" t="s">
        <v>399</v>
      </c>
      <c r="E179" s="9" t="s">
        <v>400</v>
      </c>
      <c r="F179" s="9">
        <v>4.916</v>
      </c>
      <c r="G179" s="9">
        <v>7.092</v>
      </c>
      <c r="H179" s="9">
        <v>2.176</v>
      </c>
      <c r="I179" s="9">
        <v>355.7</v>
      </c>
      <c r="J179" s="18">
        <f t="shared" si="7"/>
        <v>131</v>
      </c>
    </row>
    <row r="180" ht="40" customHeight="1" spans="1:10">
      <c r="A180" s="8">
        <v>152</v>
      </c>
      <c r="B180" s="9" t="s">
        <v>386</v>
      </c>
      <c r="C180" s="9" t="s">
        <v>394</v>
      </c>
      <c r="D180" s="9" t="s">
        <v>401</v>
      </c>
      <c r="E180" s="9" t="s">
        <v>402</v>
      </c>
      <c r="F180" s="9">
        <v>0</v>
      </c>
      <c r="G180" s="9">
        <v>1.356</v>
      </c>
      <c r="H180" s="9">
        <v>1.356</v>
      </c>
      <c r="I180" s="17">
        <v>221.66</v>
      </c>
      <c r="J180" s="18">
        <f t="shared" si="7"/>
        <v>81</v>
      </c>
    </row>
    <row r="181" ht="40" customHeight="1" spans="1:10">
      <c r="A181" s="8">
        <v>153</v>
      </c>
      <c r="B181" s="9" t="s">
        <v>386</v>
      </c>
      <c r="C181" s="9" t="s">
        <v>394</v>
      </c>
      <c r="D181" s="9" t="s">
        <v>403</v>
      </c>
      <c r="E181" s="9" t="s">
        <v>404</v>
      </c>
      <c r="F181" s="9">
        <v>0</v>
      </c>
      <c r="G181" s="9">
        <v>4.301</v>
      </c>
      <c r="H181" s="9">
        <v>4.301</v>
      </c>
      <c r="I181" s="9">
        <v>703.09</v>
      </c>
      <c r="J181" s="18">
        <f t="shared" si="7"/>
        <v>258</v>
      </c>
    </row>
    <row r="182" ht="40" customHeight="1" spans="1:10">
      <c r="A182" s="8">
        <v>154</v>
      </c>
      <c r="B182" s="9" t="s">
        <v>386</v>
      </c>
      <c r="C182" s="9" t="s">
        <v>394</v>
      </c>
      <c r="D182" s="9" t="s">
        <v>405</v>
      </c>
      <c r="E182" s="9" t="s">
        <v>406</v>
      </c>
      <c r="F182" s="9">
        <v>2.666</v>
      </c>
      <c r="G182" s="9">
        <v>5.161</v>
      </c>
      <c r="H182" s="9">
        <v>2.495</v>
      </c>
      <c r="I182" s="9">
        <v>407.86</v>
      </c>
      <c r="J182" s="18">
        <f t="shared" si="7"/>
        <v>150</v>
      </c>
    </row>
    <row r="183" ht="40" customHeight="1" spans="1:10">
      <c r="A183" s="8">
        <v>155</v>
      </c>
      <c r="B183" s="9" t="s">
        <v>386</v>
      </c>
      <c r="C183" s="9" t="s">
        <v>394</v>
      </c>
      <c r="D183" s="9" t="s">
        <v>407</v>
      </c>
      <c r="E183" s="9" t="s">
        <v>408</v>
      </c>
      <c r="F183" s="9">
        <v>0</v>
      </c>
      <c r="G183" s="9">
        <v>2.366</v>
      </c>
      <c r="H183" s="9">
        <v>2.366</v>
      </c>
      <c r="I183" s="9">
        <v>386.77</v>
      </c>
      <c r="J183" s="18">
        <f t="shared" si="7"/>
        <v>142</v>
      </c>
    </row>
    <row r="184" ht="40" customHeight="1" spans="1:10">
      <c r="A184" s="8">
        <v>156</v>
      </c>
      <c r="B184" s="9" t="s">
        <v>386</v>
      </c>
      <c r="C184" s="9" t="s">
        <v>394</v>
      </c>
      <c r="D184" s="9" t="s">
        <v>409</v>
      </c>
      <c r="E184" s="9" t="s">
        <v>410</v>
      </c>
      <c r="F184" s="9">
        <v>0</v>
      </c>
      <c r="G184" s="9">
        <v>2.671</v>
      </c>
      <c r="H184" s="9">
        <v>2.671</v>
      </c>
      <c r="I184" s="9">
        <v>436.63</v>
      </c>
      <c r="J184" s="18">
        <f t="shared" si="7"/>
        <v>160</v>
      </c>
    </row>
    <row r="185" ht="40" customHeight="1" spans="1:10">
      <c r="A185" s="8">
        <v>157</v>
      </c>
      <c r="B185" s="9" t="s">
        <v>386</v>
      </c>
      <c r="C185" s="9" t="s">
        <v>394</v>
      </c>
      <c r="D185" s="9" t="s">
        <v>411</v>
      </c>
      <c r="E185" s="9" t="s">
        <v>412</v>
      </c>
      <c r="F185" s="9">
        <v>0</v>
      </c>
      <c r="G185" s="9">
        <v>3.25</v>
      </c>
      <c r="H185" s="9">
        <v>3.25</v>
      </c>
      <c r="I185" s="9">
        <v>531.27</v>
      </c>
      <c r="J185" s="18">
        <f t="shared" si="7"/>
        <v>195</v>
      </c>
    </row>
    <row r="186" ht="40" customHeight="1" spans="1:10">
      <c r="A186" s="8">
        <v>158</v>
      </c>
      <c r="B186" s="9" t="s">
        <v>386</v>
      </c>
      <c r="C186" s="9" t="s">
        <v>394</v>
      </c>
      <c r="D186" s="9" t="s">
        <v>413</v>
      </c>
      <c r="E186" s="9" t="s">
        <v>414</v>
      </c>
      <c r="F186" s="9">
        <v>4.541</v>
      </c>
      <c r="G186" s="9">
        <v>6.4</v>
      </c>
      <c r="H186" s="9">
        <v>1.859</v>
      </c>
      <c r="I186" s="17">
        <v>303.89</v>
      </c>
      <c r="J186" s="18">
        <f t="shared" si="7"/>
        <v>112</v>
      </c>
    </row>
    <row r="187" ht="40" customHeight="1" spans="1:10">
      <c r="A187" s="8">
        <v>159</v>
      </c>
      <c r="B187" s="9" t="s">
        <v>386</v>
      </c>
      <c r="C187" s="9" t="s">
        <v>394</v>
      </c>
      <c r="D187" s="9" t="s">
        <v>415</v>
      </c>
      <c r="E187" s="9" t="s">
        <v>416</v>
      </c>
      <c r="F187" s="9">
        <v>0</v>
      </c>
      <c r="G187" s="9">
        <v>2.582</v>
      </c>
      <c r="H187" s="9">
        <v>2.582</v>
      </c>
      <c r="I187" s="17">
        <v>422.08</v>
      </c>
      <c r="J187" s="18">
        <f t="shared" si="7"/>
        <v>155</v>
      </c>
    </row>
    <row r="188" ht="40" customHeight="1" spans="1:10">
      <c r="A188" s="8">
        <v>160</v>
      </c>
      <c r="B188" s="9" t="s">
        <v>386</v>
      </c>
      <c r="C188" s="9" t="s">
        <v>394</v>
      </c>
      <c r="D188" s="9" t="s">
        <v>417</v>
      </c>
      <c r="E188" s="9" t="s">
        <v>418</v>
      </c>
      <c r="F188" s="9">
        <v>0</v>
      </c>
      <c r="G188" s="9">
        <v>1.814</v>
      </c>
      <c r="H188" s="9">
        <v>1.814</v>
      </c>
      <c r="I188" s="17">
        <v>389.94</v>
      </c>
      <c r="J188" s="18">
        <f t="shared" si="7"/>
        <v>109</v>
      </c>
    </row>
    <row r="189" ht="40" customHeight="1" spans="1:10">
      <c r="A189" s="8">
        <v>161</v>
      </c>
      <c r="B189" s="9" t="s">
        <v>386</v>
      </c>
      <c r="C189" s="9" t="s">
        <v>394</v>
      </c>
      <c r="D189" s="9" t="s">
        <v>419</v>
      </c>
      <c r="E189" s="9" t="s">
        <v>420</v>
      </c>
      <c r="F189" s="9">
        <v>0</v>
      </c>
      <c r="G189" s="9">
        <v>2.017</v>
      </c>
      <c r="H189" s="9">
        <v>2.017</v>
      </c>
      <c r="I189" s="9">
        <v>259.46</v>
      </c>
      <c r="J189" s="18">
        <f t="shared" si="7"/>
        <v>121</v>
      </c>
    </row>
    <row r="190" ht="40" customHeight="1" spans="1:10">
      <c r="A190" s="8">
        <v>162</v>
      </c>
      <c r="B190" s="9" t="s">
        <v>386</v>
      </c>
      <c r="C190" s="9" t="s">
        <v>394</v>
      </c>
      <c r="D190" s="9" t="s">
        <v>421</v>
      </c>
      <c r="E190" s="9" t="s">
        <v>422</v>
      </c>
      <c r="F190" s="9">
        <v>0</v>
      </c>
      <c r="G190" s="9">
        <v>0.314</v>
      </c>
      <c r="H190" s="9">
        <v>0.314</v>
      </c>
      <c r="I190" s="17">
        <v>67.49</v>
      </c>
      <c r="J190" s="18">
        <f t="shared" si="7"/>
        <v>19</v>
      </c>
    </row>
    <row r="191" ht="40" customHeight="1" spans="1:10">
      <c r="A191" s="8">
        <v>163</v>
      </c>
      <c r="B191" s="9" t="s">
        <v>386</v>
      </c>
      <c r="C191" s="9" t="s">
        <v>423</v>
      </c>
      <c r="D191" s="9" t="s">
        <v>424</v>
      </c>
      <c r="E191" s="9" t="s">
        <v>425</v>
      </c>
      <c r="F191" s="9">
        <v>0</v>
      </c>
      <c r="G191" s="9">
        <v>3.463</v>
      </c>
      <c r="H191" s="9">
        <v>3.463</v>
      </c>
      <c r="I191" s="9">
        <v>657.103</v>
      </c>
      <c r="J191" s="18">
        <f t="shared" si="7"/>
        <v>208</v>
      </c>
    </row>
    <row r="192" ht="40" customHeight="1" spans="1:10">
      <c r="A192" s="8">
        <v>164</v>
      </c>
      <c r="B192" s="9" t="s">
        <v>386</v>
      </c>
      <c r="C192" s="9" t="s">
        <v>423</v>
      </c>
      <c r="D192" s="9" t="s">
        <v>426</v>
      </c>
      <c r="E192" s="9" t="s">
        <v>427</v>
      </c>
      <c r="F192" s="9">
        <v>0</v>
      </c>
      <c r="G192" s="9">
        <v>2.473</v>
      </c>
      <c r="H192" s="9">
        <v>2.473</v>
      </c>
      <c r="I192" s="17">
        <v>469.25</v>
      </c>
      <c r="J192" s="18">
        <f t="shared" si="7"/>
        <v>148</v>
      </c>
    </row>
    <row r="193" ht="40" customHeight="1" spans="1:10">
      <c r="A193" s="8">
        <v>165</v>
      </c>
      <c r="B193" s="9" t="s">
        <v>386</v>
      </c>
      <c r="C193" s="9" t="s">
        <v>423</v>
      </c>
      <c r="D193" s="9" t="s">
        <v>428</v>
      </c>
      <c r="E193" s="9" t="s">
        <v>429</v>
      </c>
      <c r="F193" s="9">
        <v>0</v>
      </c>
      <c r="G193" s="9">
        <v>1.509</v>
      </c>
      <c r="H193" s="9">
        <v>1.509</v>
      </c>
      <c r="I193" s="9">
        <v>286.32</v>
      </c>
      <c r="J193" s="18">
        <f t="shared" si="7"/>
        <v>91</v>
      </c>
    </row>
    <row r="194" ht="40" customHeight="1" spans="1:10">
      <c r="A194" s="8"/>
      <c r="B194" s="9"/>
      <c r="C194" s="9"/>
      <c r="D194" s="9"/>
      <c r="E194" s="9"/>
      <c r="F194" s="9">
        <v>2.738</v>
      </c>
      <c r="G194" s="9">
        <v>4.485</v>
      </c>
      <c r="H194" s="9">
        <v>1.747</v>
      </c>
      <c r="I194" s="9">
        <v>331.48</v>
      </c>
      <c r="J194" s="18">
        <f t="shared" si="7"/>
        <v>105</v>
      </c>
    </row>
    <row r="195" ht="40" customHeight="1" spans="1:10">
      <c r="A195" s="8">
        <v>166</v>
      </c>
      <c r="B195" s="9" t="s">
        <v>386</v>
      </c>
      <c r="C195" s="9" t="s">
        <v>423</v>
      </c>
      <c r="D195" s="9" t="s">
        <v>430</v>
      </c>
      <c r="E195" s="9" t="s">
        <v>431</v>
      </c>
      <c r="F195" s="9">
        <v>0</v>
      </c>
      <c r="G195" s="9">
        <v>2.914</v>
      </c>
      <c r="H195" s="9">
        <v>2.914</v>
      </c>
      <c r="I195" s="17">
        <v>552.93</v>
      </c>
      <c r="J195" s="18">
        <f t="shared" si="7"/>
        <v>175</v>
      </c>
    </row>
    <row r="196" ht="40" customHeight="1" spans="1:10">
      <c r="A196" s="8">
        <v>167</v>
      </c>
      <c r="B196" s="9" t="s">
        <v>386</v>
      </c>
      <c r="C196" s="9" t="s">
        <v>432</v>
      </c>
      <c r="D196" s="9" t="s">
        <v>403</v>
      </c>
      <c r="E196" s="9" t="s">
        <v>433</v>
      </c>
      <c r="F196" s="9">
        <v>0.198</v>
      </c>
      <c r="G196" s="9">
        <v>3.894</v>
      </c>
      <c r="H196" s="9">
        <v>3.696</v>
      </c>
      <c r="I196" s="17">
        <v>628.32</v>
      </c>
      <c r="J196" s="18">
        <f t="shared" si="7"/>
        <v>222</v>
      </c>
    </row>
    <row r="197" s="2" customFormat="1" ht="40" customHeight="1" spans="1:10">
      <c r="A197" s="12" t="s">
        <v>434</v>
      </c>
      <c r="B197" s="13" t="s">
        <v>435</v>
      </c>
      <c r="C197" s="13"/>
      <c r="D197" s="13"/>
      <c r="E197" s="13"/>
      <c r="F197" s="13"/>
      <c r="G197" s="13"/>
      <c r="H197" s="14">
        <f>SUBTOTAL(9,H198:H207)</f>
        <v>72.226</v>
      </c>
      <c r="I197" s="14">
        <f>SUBTOTAL(9,I198:I207)</f>
        <v>24420.78</v>
      </c>
      <c r="J197" s="19">
        <f>SUBTOTAL(9,J198:J207)</f>
        <v>4883</v>
      </c>
    </row>
    <row r="198" ht="71" customHeight="1" spans="1:10">
      <c r="A198" s="8">
        <v>168</v>
      </c>
      <c r="B198" s="9" t="s">
        <v>436</v>
      </c>
      <c r="C198" s="9" t="s">
        <v>437</v>
      </c>
      <c r="D198" s="9" t="s">
        <v>438</v>
      </c>
      <c r="E198" s="9" t="s">
        <v>439</v>
      </c>
      <c r="F198" s="9">
        <v>0</v>
      </c>
      <c r="G198" s="9">
        <v>10.561</v>
      </c>
      <c r="H198" s="27">
        <v>10.561</v>
      </c>
      <c r="I198" s="17">
        <v>1784.15</v>
      </c>
      <c r="J198" s="18">
        <f>ROUND(MIN(H198*80,I198*0.8),0)</f>
        <v>845</v>
      </c>
    </row>
    <row r="199" ht="77" customHeight="1" spans="1:10">
      <c r="A199" s="8">
        <v>169</v>
      </c>
      <c r="B199" s="9" t="s">
        <v>436</v>
      </c>
      <c r="C199" s="9" t="s">
        <v>437</v>
      </c>
      <c r="D199" s="9" t="s">
        <v>440</v>
      </c>
      <c r="E199" s="9" t="s">
        <v>441</v>
      </c>
      <c r="F199" s="9">
        <v>0</v>
      </c>
      <c r="G199" s="9">
        <v>6.643</v>
      </c>
      <c r="H199" s="27">
        <v>6.643</v>
      </c>
      <c r="I199" s="17">
        <v>1263.45</v>
      </c>
      <c r="J199" s="18">
        <f>ROUND(MIN(H199*80,I199*0.8),0)</f>
        <v>531</v>
      </c>
    </row>
    <row r="200" ht="40" customHeight="1" spans="1:10">
      <c r="A200" s="8">
        <v>170</v>
      </c>
      <c r="B200" s="9" t="s">
        <v>436</v>
      </c>
      <c r="C200" s="9" t="s">
        <v>442</v>
      </c>
      <c r="D200" s="9" t="s">
        <v>443</v>
      </c>
      <c r="E200" s="9" t="s">
        <v>444</v>
      </c>
      <c r="F200" s="9">
        <v>0</v>
      </c>
      <c r="G200" s="9">
        <v>5</v>
      </c>
      <c r="H200" s="28">
        <v>5</v>
      </c>
      <c r="I200" s="17">
        <v>600</v>
      </c>
      <c r="J200" s="18">
        <f>ROUND(MIN(H200*60,I200*0.8),0)</f>
        <v>300</v>
      </c>
    </row>
    <row r="201" ht="40" customHeight="1" spans="1:10">
      <c r="A201" s="8">
        <v>171</v>
      </c>
      <c r="B201" s="9" t="s">
        <v>436</v>
      </c>
      <c r="C201" s="9" t="s">
        <v>445</v>
      </c>
      <c r="D201" s="9" t="s">
        <v>446</v>
      </c>
      <c r="E201" s="9" t="s">
        <v>447</v>
      </c>
      <c r="F201" s="9">
        <v>0</v>
      </c>
      <c r="G201" s="9">
        <v>1.4</v>
      </c>
      <c r="H201" s="28">
        <v>1.4</v>
      </c>
      <c r="I201" s="17">
        <v>231</v>
      </c>
      <c r="J201" s="18">
        <f t="shared" ref="J201:J206" si="8">ROUND(MIN(H201*60,I201*0.8),0)</f>
        <v>84</v>
      </c>
    </row>
    <row r="202" ht="40" customHeight="1" spans="1:10">
      <c r="A202" s="8">
        <v>172</v>
      </c>
      <c r="B202" s="9" t="s">
        <v>436</v>
      </c>
      <c r="C202" s="9" t="s">
        <v>445</v>
      </c>
      <c r="D202" s="9" t="s">
        <v>448</v>
      </c>
      <c r="E202" s="9" t="s">
        <v>449</v>
      </c>
      <c r="F202" s="9">
        <v>0</v>
      </c>
      <c r="G202" s="9">
        <v>7.3</v>
      </c>
      <c r="H202" s="28">
        <v>7.3</v>
      </c>
      <c r="I202" s="17">
        <v>988.53</v>
      </c>
      <c r="J202" s="18">
        <f t="shared" si="8"/>
        <v>438</v>
      </c>
    </row>
    <row r="203" ht="50" customHeight="1" spans="1:10">
      <c r="A203" s="8">
        <v>173</v>
      </c>
      <c r="B203" s="9" t="s">
        <v>436</v>
      </c>
      <c r="C203" s="9" t="s">
        <v>450</v>
      </c>
      <c r="D203" s="9" t="s">
        <v>451</v>
      </c>
      <c r="E203" s="9" t="s">
        <v>452</v>
      </c>
      <c r="F203" s="9">
        <v>32.9</v>
      </c>
      <c r="G203" s="9">
        <v>39.729</v>
      </c>
      <c r="H203" s="27">
        <v>6.829</v>
      </c>
      <c r="I203" s="17">
        <v>1123.65</v>
      </c>
      <c r="J203" s="18">
        <f t="shared" si="8"/>
        <v>410</v>
      </c>
    </row>
    <row r="204" ht="40" customHeight="1" spans="1:10">
      <c r="A204" s="8">
        <v>174</v>
      </c>
      <c r="B204" s="9" t="s">
        <v>436</v>
      </c>
      <c r="C204" s="9" t="s">
        <v>453</v>
      </c>
      <c r="D204" s="9" t="s">
        <v>454</v>
      </c>
      <c r="E204" s="9" t="s">
        <v>455</v>
      </c>
      <c r="F204" s="9">
        <v>5.368</v>
      </c>
      <c r="G204" s="9">
        <v>20.882</v>
      </c>
      <c r="H204" s="9">
        <v>15.514</v>
      </c>
      <c r="I204" s="9">
        <v>9600</v>
      </c>
      <c r="J204" s="18">
        <f t="shared" si="8"/>
        <v>931</v>
      </c>
    </row>
    <row r="205" ht="40" customHeight="1" spans="1:10">
      <c r="A205" s="8"/>
      <c r="B205" s="9"/>
      <c r="C205" s="9"/>
      <c r="D205" s="9"/>
      <c r="E205" s="9"/>
      <c r="F205" s="9">
        <v>30.343</v>
      </c>
      <c r="G205" s="9">
        <v>35.668</v>
      </c>
      <c r="H205" s="9">
        <v>5.325</v>
      </c>
      <c r="I205" s="9">
        <v>4100</v>
      </c>
      <c r="J205" s="18">
        <f t="shared" si="8"/>
        <v>320</v>
      </c>
    </row>
    <row r="206" ht="40" customHeight="1" spans="1:10">
      <c r="A206" s="8">
        <v>175</v>
      </c>
      <c r="B206" s="9" t="s">
        <v>436</v>
      </c>
      <c r="C206" s="9" t="s">
        <v>456</v>
      </c>
      <c r="D206" s="9" t="s">
        <v>457</v>
      </c>
      <c r="E206" s="9" t="s">
        <v>458</v>
      </c>
      <c r="F206" s="9">
        <v>0</v>
      </c>
      <c r="G206" s="9">
        <v>3.4</v>
      </c>
      <c r="H206" s="28">
        <v>3.4</v>
      </c>
      <c r="I206" s="17">
        <v>340</v>
      </c>
      <c r="J206" s="18">
        <f t="shared" si="8"/>
        <v>204</v>
      </c>
    </row>
    <row r="207" ht="40" customHeight="1" spans="1:10">
      <c r="A207" s="8">
        <v>176</v>
      </c>
      <c r="B207" s="9" t="s">
        <v>436</v>
      </c>
      <c r="C207" s="9" t="s">
        <v>459</v>
      </c>
      <c r="D207" s="9" t="s">
        <v>460</v>
      </c>
      <c r="E207" s="9" t="s">
        <v>461</v>
      </c>
      <c r="F207" s="9">
        <v>10.146</v>
      </c>
      <c r="G207" s="9">
        <v>20.4</v>
      </c>
      <c r="H207" s="9">
        <v>10.254</v>
      </c>
      <c r="I207" s="9">
        <v>4390</v>
      </c>
      <c r="J207" s="18">
        <f>ROUND(MIN(H207*80,I207*0.8),0)</f>
        <v>820</v>
      </c>
    </row>
    <row r="208" s="2" customFormat="1" ht="40" customHeight="1" spans="1:10">
      <c r="A208" s="12" t="s">
        <v>462</v>
      </c>
      <c r="B208" s="13" t="s">
        <v>463</v>
      </c>
      <c r="C208" s="13"/>
      <c r="D208" s="13"/>
      <c r="E208" s="13"/>
      <c r="F208" s="13"/>
      <c r="G208" s="13"/>
      <c r="H208" s="14">
        <f>SUBTOTAL(9,H209:H225)</f>
        <v>23.861</v>
      </c>
      <c r="I208" s="14">
        <f>SUBTOTAL(9,I209:I225)</f>
        <v>3752.235</v>
      </c>
      <c r="J208" s="19">
        <f>SUBTOTAL(9,J209:J225)</f>
        <v>1786</v>
      </c>
    </row>
    <row r="209" ht="40" customHeight="1" spans="1:10">
      <c r="A209" s="8">
        <v>177</v>
      </c>
      <c r="B209" s="9" t="s">
        <v>464</v>
      </c>
      <c r="C209" s="9" t="s">
        <v>465</v>
      </c>
      <c r="D209" s="9" t="s">
        <v>466</v>
      </c>
      <c r="E209" s="9" t="s">
        <v>467</v>
      </c>
      <c r="F209" s="9">
        <v>0</v>
      </c>
      <c r="G209" s="9">
        <v>1.086</v>
      </c>
      <c r="H209" s="9">
        <v>1.086</v>
      </c>
      <c r="I209" s="17">
        <v>146.61</v>
      </c>
      <c r="J209" s="18">
        <f>ROUND(MIN(H209*60,I209*0.8),0)</f>
        <v>65</v>
      </c>
    </row>
    <row r="210" ht="40" customHeight="1" spans="1:10">
      <c r="A210" s="8">
        <v>178</v>
      </c>
      <c r="B210" s="9" t="s">
        <v>464</v>
      </c>
      <c r="C210" s="9" t="s">
        <v>465</v>
      </c>
      <c r="D210" s="9" t="s">
        <v>468</v>
      </c>
      <c r="E210" s="9" t="s">
        <v>469</v>
      </c>
      <c r="F210" s="9">
        <v>0</v>
      </c>
      <c r="G210" s="9">
        <v>1.5</v>
      </c>
      <c r="H210" s="9">
        <v>1.5</v>
      </c>
      <c r="I210" s="17">
        <v>202.5</v>
      </c>
      <c r="J210" s="18">
        <f t="shared" ref="J210:J215" si="9">ROUND(MIN(H210*60,I210*0.8),0)</f>
        <v>90</v>
      </c>
    </row>
    <row r="211" ht="40" customHeight="1" spans="1:10">
      <c r="A211" s="8">
        <v>179</v>
      </c>
      <c r="B211" s="9" t="s">
        <v>464</v>
      </c>
      <c r="C211" s="9" t="s">
        <v>465</v>
      </c>
      <c r="D211" s="9" t="s">
        <v>470</v>
      </c>
      <c r="E211" s="9" t="s">
        <v>471</v>
      </c>
      <c r="F211" s="9">
        <v>0</v>
      </c>
      <c r="G211" s="9">
        <v>0.304</v>
      </c>
      <c r="H211" s="9">
        <v>0.304</v>
      </c>
      <c r="I211" s="17">
        <v>41.04</v>
      </c>
      <c r="J211" s="18">
        <f t="shared" si="9"/>
        <v>18</v>
      </c>
    </row>
    <row r="212" ht="40" customHeight="1" spans="1:10">
      <c r="A212" s="8">
        <v>180</v>
      </c>
      <c r="B212" s="9" t="s">
        <v>464</v>
      </c>
      <c r="C212" s="9" t="s">
        <v>465</v>
      </c>
      <c r="D212" s="9" t="s">
        <v>472</v>
      </c>
      <c r="E212" s="9" t="s">
        <v>473</v>
      </c>
      <c r="F212" s="9">
        <v>2.8</v>
      </c>
      <c r="G212" s="9">
        <v>3.3</v>
      </c>
      <c r="H212" s="9">
        <v>0.5</v>
      </c>
      <c r="I212" s="9">
        <v>67.5</v>
      </c>
      <c r="J212" s="18">
        <f t="shared" si="9"/>
        <v>30</v>
      </c>
    </row>
    <row r="213" ht="40" customHeight="1" spans="1:10">
      <c r="A213" s="8"/>
      <c r="B213" s="9"/>
      <c r="C213" s="9"/>
      <c r="D213" s="9"/>
      <c r="E213" s="9"/>
      <c r="F213" s="9">
        <v>3.5</v>
      </c>
      <c r="G213" s="9">
        <v>4.133</v>
      </c>
      <c r="H213" s="9">
        <v>0.633</v>
      </c>
      <c r="I213" s="9">
        <v>85.455</v>
      </c>
      <c r="J213" s="18">
        <f t="shared" si="9"/>
        <v>38</v>
      </c>
    </row>
    <row r="214" ht="40" customHeight="1" spans="1:10">
      <c r="A214" s="8">
        <v>181</v>
      </c>
      <c r="B214" s="9" t="s">
        <v>464</v>
      </c>
      <c r="C214" s="9" t="s">
        <v>465</v>
      </c>
      <c r="D214" s="9" t="s">
        <v>474</v>
      </c>
      <c r="E214" s="9" t="s">
        <v>475</v>
      </c>
      <c r="F214" s="9">
        <v>0.65</v>
      </c>
      <c r="G214" s="9">
        <v>0.894</v>
      </c>
      <c r="H214" s="9">
        <v>0.244</v>
      </c>
      <c r="I214" s="17">
        <v>32.94</v>
      </c>
      <c r="J214" s="18">
        <f t="shared" si="9"/>
        <v>15</v>
      </c>
    </row>
    <row r="215" ht="40" customHeight="1" spans="1:10">
      <c r="A215" s="8">
        <v>182</v>
      </c>
      <c r="B215" s="9" t="s">
        <v>464</v>
      </c>
      <c r="C215" s="9" t="s">
        <v>465</v>
      </c>
      <c r="D215" s="9" t="s">
        <v>476</v>
      </c>
      <c r="E215" s="9" t="s">
        <v>477</v>
      </c>
      <c r="F215" s="9">
        <v>0</v>
      </c>
      <c r="G215" s="9">
        <v>1.894</v>
      </c>
      <c r="H215" s="9">
        <v>1.894</v>
      </c>
      <c r="I215" s="17">
        <v>255.69</v>
      </c>
      <c r="J215" s="18">
        <f t="shared" si="9"/>
        <v>114</v>
      </c>
    </row>
    <row r="216" ht="40" customHeight="1" spans="1:10">
      <c r="A216" s="8">
        <v>183</v>
      </c>
      <c r="B216" s="9" t="s">
        <v>464</v>
      </c>
      <c r="C216" s="9" t="s">
        <v>478</v>
      </c>
      <c r="D216" s="9" t="s">
        <v>479</v>
      </c>
      <c r="E216" s="9" t="s">
        <v>480</v>
      </c>
      <c r="F216" s="9">
        <v>0</v>
      </c>
      <c r="G216" s="9">
        <v>1.278</v>
      </c>
      <c r="H216" s="9">
        <v>1.278</v>
      </c>
      <c r="I216" s="17">
        <v>210.87</v>
      </c>
      <c r="J216" s="18">
        <f>ROUND(MIN(H216*80,I216*0.8),0)</f>
        <v>102</v>
      </c>
    </row>
    <row r="217" ht="40" customHeight="1" spans="1:10">
      <c r="A217" s="8">
        <v>184</v>
      </c>
      <c r="B217" s="9" t="s">
        <v>464</v>
      </c>
      <c r="C217" s="9" t="s">
        <v>478</v>
      </c>
      <c r="D217" s="9" t="s">
        <v>481</v>
      </c>
      <c r="E217" s="9" t="s">
        <v>482</v>
      </c>
      <c r="F217" s="9">
        <v>0</v>
      </c>
      <c r="G217" s="9">
        <v>0.57</v>
      </c>
      <c r="H217" s="9">
        <v>0.57</v>
      </c>
      <c r="I217" s="17">
        <v>94.05</v>
      </c>
      <c r="J217" s="18">
        <f t="shared" ref="J217:J225" si="10">ROUND(MIN(H217*80,I217*0.8),0)</f>
        <v>46</v>
      </c>
    </row>
    <row r="218" ht="40" customHeight="1" spans="1:10">
      <c r="A218" s="8"/>
      <c r="B218" s="9"/>
      <c r="C218" s="9"/>
      <c r="D218" s="9"/>
      <c r="E218" s="9" t="s">
        <v>483</v>
      </c>
      <c r="F218" s="9">
        <v>0</v>
      </c>
      <c r="G218" s="9">
        <v>0.824</v>
      </c>
      <c r="H218" s="9">
        <v>0.824</v>
      </c>
      <c r="I218" s="17">
        <v>135.96</v>
      </c>
      <c r="J218" s="18">
        <f t="shared" si="10"/>
        <v>66</v>
      </c>
    </row>
    <row r="219" ht="40" customHeight="1" spans="1:10">
      <c r="A219" s="8">
        <v>185</v>
      </c>
      <c r="B219" s="9" t="s">
        <v>464</v>
      </c>
      <c r="C219" s="9" t="s">
        <v>478</v>
      </c>
      <c r="D219" s="9" t="s">
        <v>484</v>
      </c>
      <c r="E219" s="9" t="s">
        <v>485</v>
      </c>
      <c r="F219" s="9">
        <v>0.55</v>
      </c>
      <c r="G219" s="9">
        <v>2.295</v>
      </c>
      <c r="H219" s="9">
        <v>1.74</v>
      </c>
      <c r="I219" s="9">
        <v>287.1</v>
      </c>
      <c r="J219" s="18">
        <f t="shared" si="10"/>
        <v>139</v>
      </c>
    </row>
    <row r="220" ht="40" customHeight="1" spans="1:10">
      <c r="A220" s="8"/>
      <c r="B220" s="9"/>
      <c r="C220" s="9"/>
      <c r="D220" s="9"/>
      <c r="E220" s="9" t="s">
        <v>486</v>
      </c>
      <c r="F220" s="9">
        <v>0</v>
      </c>
      <c r="G220" s="9">
        <v>1.073</v>
      </c>
      <c r="H220" s="9">
        <v>1.073</v>
      </c>
      <c r="I220" s="17">
        <v>177.045</v>
      </c>
      <c r="J220" s="18">
        <f t="shared" si="10"/>
        <v>86</v>
      </c>
    </row>
    <row r="221" ht="40" customHeight="1" spans="1:10">
      <c r="A221" s="8">
        <v>186</v>
      </c>
      <c r="B221" s="9" t="s">
        <v>464</v>
      </c>
      <c r="C221" s="9" t="s">
        <v>478</v>
      </c>
      <c r="D221" s="9" t="s">
        <v>487</v>
      </c>
      <c r="E221" s="9" t="s">
        <v>488</v>
      </c>
      <c r="F221" s="9">
        <v>6.64</v>
      </c>
      <c r="G221" s="9">
        <v>9.615</v>
      </c>
      <c r="H221" s="9">
        <v>2.975</v>
      </c>
      <c r="I221" s="17">
        <v>490.875</v>
      </c>
      <c r="J221" s="18">
        <f t="shared" si="10"/>
        <v>238</v>
      </c>
    </row>
    <row r="222" ht="40" customHeight="1" spans="1:10">
      <c r="A222" s="8">
        <v>187</v>
      </c>
      <c r="B222" s="9" t="s">
        <v>464</v>
      </c>
      <c r="C222" s="9" t="s">
        <v>478</v>
      </c>
      <c r="D222" s="9" t="s">
        <v>489</v>
      </c>
      <c r="E222" s="9" t="s">
        <v>490</v>
      </c>
      <c r="F222" s="9">
        <v>0</v>
      </c>
      <c r="G222" s="9">
        <v>2.9</v>
      </c>
      <c r="H222" s="9">
        <v>2.9</v>
      </c>
      <c r="I222" s="17">
        <v>478.5</v>
      </c>
      <c r="J222" s="18">
        <f t="shared" si="10"/>
        <v>232</v>
      </c>
    </row>
    <row r="223" ht="40" customHeight="1" spans="1:10">
      <c r="A223" s="8">
        <v>188</v>
      </c>
      <c r="B223" s="9" t="s">
        <v>464</v>
      </c>
      <c r="C223" s="9" t="s">
        <v>478</v>
      </c>
      <c r="D223" s="9" t="s">
        <v>491</v>
      </c>
      <c r="E223" s="9" t="s">
        <v>492</v>
      </c>
      <c r="F223" s="9">
        <v>2.465</v>
      </c>
      <c r="G223" s="9">
        <v>5.35</v>
      </c>
      <c r="H223" s="9">
        <v>2.885</v>
      </c>
      <c r="I223" s="9">
        <v>476.025</v>
      </c>
      <c r="J223" s="18">
        <f t="shared" si="10"/>
        <v>231</v>
      </c>
    </row>
    <row r="224" ht="40" customHeight="1" spans="1:10">
      <c r="A224" s="8"/>
      <c r="B224" s="9"/>
      <c r="C224" s="9"/>
      <c r="D224" s="9"/>
      <c r="E224" s="9"/>
      <c r="F224" s="9">
        <v>7.565</v>
      </c>
      <c r="G224" s="9">
        <v>9.205</v>
      </c>
      <c r="H224" s="9">
        <v>1.64</v>
      </c>
      <c r="I224" s="9">
        <v>270.6</v>
      </c>
      <c r="J224" s="18">
        <f t="shared" si="10"/>
        <v>131</v>
      </c>
    </row>
    <row r="225" ht="40" customHeight="1" spans="1:10">
      <c r="A225" s="8">
        <v>189</v>
      </c>
      <c r="B225" s="9" t="s">
        <v>464</v>
      </c>
      <c r="C225" s="9" t="s">
        <v>478</v>
      </c>
      <c r="D225" s="9" t="s">
        <v>493</v>
      </c>
      <c r="E225" s="9" t="s">
        <v>494</v>
      </c>
      <c r="F225" s="9">
        <v>0</v>
      </c>
      <c r="G225" s="9">
        <v>1.815</v>
      </c>
      <c r="H225" s="9">
        <v>1.815</v>
      </c>
      <c r="I225" s="17">
        <v>299.475</v>
      </c>
      <c r="J225" s="18">
        <f t="shared" si="10"/>
        <v>145</v>
      </c>
    </row>
    <row r="226" s="2" customFormat="1" ht="40" customHeight="1" spans="1:10">
      <c r="A226" s="12" t="s">
        <v>495</v>
      </c>
      <c r="B226" s="13" t="s">
        <v>496</v>
      </c>
      <c r="C226" s="13"/>
      <c r="D226" s="13"/>
      <c r="E226" s="13"/>
      <c r="F226" s="13"/>
      <c r="G226" s="13"/>
      <c r="H226" s="14">
        <f t="shared" ref="H226:J226" si="11">SUBTOTAL(9,H227:H235)</f>
        <v>25.188</v>
      </c>
      <c r="I226" s="14">
        <f t="shared" si="11"/>
        <v>5493.11</v>
      </c>
      <c r="J226" s="19">
        <f t="shared" si="11"/>
        <v>1954</v>
      </c>
    </row>
    <row r="227" ht="40" customHeight="1" spans="1:10">
      <c r="A227" s="8">
        <v>190</v>
      </c>
      <c r="B227" s="9" t="s">
        <v>497</v>
      </c>
      <c r="C227" s="9" t="s">
        <v>498</v>
      </c>
      <c r="D227" s="9" t="s">
        <v>499</v>
      </c>
      <c r="E227" s="9" t="s">
        <v>500</v>
      </c>
      <c r="F227" s="9">
        <v>0</v>
      </c>
      <c r="G227" s="9">
        <v>7.104</v>
      </c>
      <c r="H227" s="9">
        <v>7.104</v>
      </c>
      <c r="I227" s="17">
        <v>2486.4</v>
      </c>
      <c r="J227" s="18">
        <f>ROUND(MIN(H227*80,I227*0.8),0)</f>
        <v>568</v>
      </c>
    </row>
    <row r="228" ht="40" customHeight="1" spans="1:10">
      <c r="A228" s="8">
        <v>191</v>
      </c>
      <c r="B228" s="9" t="s">
        <v>497</v>
      </c>
      <c r="C228" s="9" t="s">
        <v>498</v>
      </c>
      <c r="D228" s="9" t="s">
        <v>501</v>
      </c>
      <c r="E228" s="9" t="s">
        <v>502</v>
      </c>
      <c r="F228" s="9">
        <v>0</v>
      </c>
      <c r="G228" s="9">
        <v>1.932</v>
      </c>
      <c r="H228" s="9">
        <v>1.932</v>
      </c>
      <c r="I228" s="17">
        <v>347.76</v>
      </c>
      <c r="J228" s="18">
        <f>ROUND(MIN(H228*80,I228*0.8),0)</f>
        <v>155</v>
      </c>
    </row>
    <row r="229" ht="40" customHeight="1" spans="1:10">
      <c r="A229" s="8">
        <v>192</v>
      </c>
      <c r="B229" s="9" t="s">
        <v>497</v>
      </c>
      <c r="C229" s="9" t="s">
        <v>498</v>
      </c>
      <c r="D229" s="9" t="s">
        <v>503</v>
      </c>
      <c r="E229" s="9" t="s">
        <v>504</v>
      </c>
      <c r="F229" s="9">
        <v>0</v>
      </c>
      <c r="G229" s="9">
        <v>4.655</v>
      </c>
      <c r="H229" s="9">
        <v>4.655</v>
      </c>
      <c r="I229" s="17">
        <v>837.9</v>
      </c>
      <c r="J229" s="18">
        <f>ROUND(MIN(H229*80,I229*0.8),0)</f>
        <v>372</v>
      </c>
    </row>
    <row r="230" ht="40" customHeight="1" spans="1:10">
      <c r="A230" s="8">
        <v>193</v>
      </c>
      <c r="B230" s="9" t="s">
        <v>497</v>
      </c>
      <c r="C230" s="9" t="s">
        <v>498</v>
      </c>
      <c r="D230" s="9" t="s">
        <v>505</v>
      </c>
      <c r="E230" s="9" t="s">
        <v>506</v>
      </c>
      <c r="F230" s="9">
        <v>0.605</v>
      </c>
      <c r="G230" s="9">
        <v>0.836</v>
      </c>
      <c r="H230" s="9">
        <v>0.231</v>
      </c>
      <c r="I230" s="17">
        <v>41.58</v>
      </c>
      <c r="J230" s="18">
        <f>ROUND(MIN(H230*80,I230*0.8),0)</f>
        <v>18</v>
      </c>
    </row>
    <row r="231" ht="40" customHeight="1" spans="1:10">
      <c r="A231" s="8">
        <v>194</v>
      </c>
      <c r="B231" s="9" t="s">
        <v>497</v>
      </c>
      <c r="C231" s="9" t="s">
        <v>498</v>
      </c>
      <c r="D231" s="9" t="s">
        <v>507</v>
      </c>
      <c r="E231" s="29" t="s">
        <v>508</v>
      </c>
      <c r="F231" s="9">
        <v>0</v>
      </c>
      <c r="G231" s="9">
        <v>4.645</v>
      </c>
      <c r="H231" s="9">
        <v>4.645</v>
      </c>
      <c r="I231" s="17">
        <v>836.1</v>
      </c>
      <c r="J231" s="18">
        <f>ROUND(MIN(H231*80,I231*0.8),0)</f>
        <v>372</v>
      </c>
    </row>
    <row r="232" ht="40" customHeight="1" spans="1:10">
      <c r="A232" s="8">
        <v>195</v>
      </c>
      <c r="B232" s="9" t="s">
        <v>497</v>
      </c>
      <c r="C232" s="9" t="s">
        <v>509</v>
      </c>
      <c r="D232" s="9" t="s">
        <v>510</v>
      </c>
      <c r="E232" s="9" t="s">
        <v>511</v>
      </c>
      <c r="F232" s="9">
        <v>0</v>
      </c>
      <c r="G232" s="9">
        <v>2.357</v>
      </c>
      <c r="H232" s="9">
        <v>2.357</v>
      </c>
      <c r="I232" s="17">
        <v>388.91</v>
      </c>
      <c r="J232" s="18">
        <f>ROUND(MIN(H232*60,I232*0.8),0)</f>
        <v>141</v>
      </c>
    </row>
    <row r="233" ht="40" customHeight="1" spans="1:10">
      <c r="A233" s="8">
        <v>196</v>
      </c>
      <c r="B233" s="9" t="s">
        <v>497</v>
      </c>
      <c r="C233" s="9" t="s">
        <v>509</v>
      </c>
      <c r="D233" s="9" t="s">
        <v>512</v>
      </c>
      <c r="E233" s="9" t="s">
        <v>513</v>
      </c>
      <c r="F233" s="9">
        <v>0</v>
      </c>
      <c r="G233" s="9">
        <v>0.657</v>
      </c>
      <c r="H233" s="9">
        <v>0.657</v>
      </c>
      <c r="I233" s="17">
        <v>98.6</v>
      </c>
      <c r="J233" s="18">
        <f>ROUND(MIN(H233*60,I233*0.8),0)</f>
        <v>39</v>
      </c>
    </row>
    <row r="234" ht="40" customHeight="1" spans="1:10">
      <c r="A234" s="8">
        <v>197</v>
      </c>
      <c r="B234" s="9" t="s">
        <v>497</v>
      </c>
      <c r="C234" s="9" t="s">
        <v>514</v>
      </c>
      <c r="D234" s="9" t="s">
        <v>515</v>
      </c>
      <c r="E234" s="9" t="s">
        <v>516</v>
      </c>
      <c r="F234" s="9">
        <v>4.4</v>
      </c>
      <c r="G234" s="9">
        <v>5.2</v>
      </c>
      <c r="H234" s="9">
        <v>0.8</v>
      </c>
      <c r="I234" s="17">
        <v>88.5</v>
      </c>
      <c r="J234" s="18">
        <f>ROUND(MIN(H234*80,I234*0.8),0)</f>
        <v>64</v>
      </c>
    </row>
    <row r="235" ht="40" customHeight="1" spans="1:10">
      <c r="A235" s="8">
        <v>198</v>
      </c>
      <c r="B235" s="9" t="s">
        <v>497</v>
      </c>
      <c r="C235" s="9" t="s">
        <v>517</v>
      </c>
      <c r="D235" s="9" t="s">
        <v>518</v>
      </c>
      <c r="E235" s="9" t="s">
        <v>519</v>
      </c>
      <c r="F235" s="9">
        <v>1.802</v>
      </c>
      <c r="G235" s="9">
        <v>4.609</v>
      </c>
      <c r="H235" s="9">
        <v>2.807</v>
      </c>
      <c r="I235" s="17">
        <v>367.36</v>
      </c>
      <c r="J235" s="18">
        <f>ROUND(MIN(H235*80,I235*0.8),0)</f>
        <v>225</v>
      </c>
    </row>
    <row r="236" s="2" customFormat="1" ht="40" customHeight="1" spans="1:10">
      <c r="A236" s="12" t="s">
        <v>520</v>
      </c>
      <c r="B236" s="13" t="s">
        <v>521</v>
      </c>
      <c r="C236" s="13"/>
      <c r="D236" s="13"/>
      <c r="E236" s="13"/>
      <c r="F236" s="13"/>
      <c r="G236" s="13"/>
      <c r="H236" s="14">
        <f>SUBTOTAL(9,H237:H244)</f>
        <v>41.053</v>
      </c>
      <c r="I236" s="14">
        <f>SUBTOTAL(9,I237:I244)</f>
        <v>8185.375</v>
      </c>
      <c r="J236" s="19">
        <f>SUBTOTAL(9,J237:J244)</f>
        <v>2463</v>
      </c>
    </row>
    <row r="237" ht="40" customHeight="1" spans="1:10">
      <c r="A237" s="8">
        <v>199</v>
      </c>
      <c r="B237" s="9" t="s">
        <v>522</v>
      </c>
      <c r="C237" s="9" t="s">
        <v>523</v>
      </c>
      <c r="D237" s="9" t="s">
        <v>524</v>
      </c>
      <c r="E237" s="9" t="s">
        <v>525</v>
      </c>
      <c r="F237" s="9">
        <v>0</v>
      </c>
      <c r="G237" s="9">
        <v>14.77</v>
      </c>
      <c r="H237" s="9">
        <v>14.77</v>
      </c>
      <c r="I237" s="9">
        <v>2430</v>
      </c>
      <c r="J237" s="18">
        <f t="shared" ref="J237:J242" si="12">ROUND(MIN(H237*60,I237*0.8),0)</f>
        <v>886</v>
      </c>
    </row>
    <row r="238" ht="40" customHeight="1" spans="1:10">
      <c r="A238" s="8">
        <v>200</v>
      </c>
      <c r="B238" s="9" t="s">
        <v>522</v>
      </c>
      <c r="C238" s="9" t="s">
        <v>523</v>
      </c>
      <c r="D238" s="9" t="s">
        <v>526</v>
      </c>
      <c r="E238" s="9" t="s">
        <v>527</v>
      </c>
      <c r="F238" s="9">
        <v>0</v>
      </c>
      <c r="G238" s="9">
        <v>5.585</v>
      </c>
      <c r="H238" s="9">
        <v>5.585</v>
      </c>
      <c r="I238" s="17">
        <v>2640.2</v>
      </c>
      <c r="J238" s="18">
        <f t="shared" si="12"/>
        <v>335</v>
      </c>
    </row>
    <row r="239" ht="40" customHeight="1" spans="1:10">
      <c r="A239" s="8">
        <v>201</v>
      </c>
      <c r="B239" s="9" t="s">
        <v>522</v>
      </c>
      <c r="C239" s="9" t="s">
        <v>528</v>
      </c>
      <c r="D239" s="9" t="s">
        <v>529</v>
      </c>
      <c r="E239" s="9" t="s">
        <v>530</v>
      </c>
      <c r="F239" s="9">
        <v>0</v>
      </c>
      <c r="G239" s="9">
        <v>5.487</v>
      </c>
      <c r="H239" s="9">
        <v>5.487</v>
      </c>
      <c r="I239" s="9">
        <v>905.355</v>
      </c>
      <c r="J239" s="18">
        <f t="shared" si="12"/>
        <v>329</v>
      </c>
    </row>
    <row r="240" ht="40" customHeight="1" spans="1:10">
      <c r="A240" s="8">
        <v>202</v>
      </c>
      <c r="B240" s="9" t="s">
        <v>522</v>
      </c>
      <c r="C240" s="9" t="s">
        <v>528</v>
      </c>
      <c r="D240" s="9" t="s">
        <v>531</v>
      </c>
      <c r="E240" s="9" t="s">
        <v>532</v>
      </c>
      <c r="F240" s="9">
        <v>0</v>
      </c>
      <c r="G240" s="9">
        <v>2.513</v>
      </c>
      <c r="H240" s="9">
        <v>2.513</v>
      </c>
      <c r="I240" s="17">
        <v>414.65</v>
      </c>
      <c r="J240" s="18">
        <f t="shared" si="12"/>
        <v>151</v>
      </c>
    </row>
    <row r="241" ht="40" customHeight="1" spans="1:10">
      <c r="A241" s="8">
        <v>203</v>
      </c>
      <c r="B241" s="9" t="s">
        <v>522</v>
      </c>
      <c r="C241" s="9" t="s">
        <v>533</v>
      </c>
      <c r="D241" s="9" t="s">
        <v>534</v>
      </c>
      <c r="E241" s="9" t="s">
        <v>535</v>
      </c>
      <c r="F241" s="9">
        <v>1.63</v>
      </c>
      <c r="G241" s="9">
        <v>10.328</v>
      </c>
      <c r="H241" s="9">
        <v>8.698</v>
      </c>
      <c r="I241" s="17">
        <v>1435.17</v>
      </c>
      <c r="J241" s="18">
        <f t="shared" si="12"/>
        <v>522</v>
      </c>
    </row>
    <row r="242" ht="40" customHeight="1" spans="1:10">
      <c r="A242" s="8">
        <v>204</v>
      </c>
      <c r="B242" s="9" t="s">
        <v>522</v>
      </c>
      <c r="C242" s="9" t="s">
        <v>536</v>
      </c>
      <c r="D242" s="9" t="s">
        <v>537</v>
      </c>
      <c r="E242" s="9" t="s">
        <v>538</v>
      </c>
      <c r="F242" s="9">
        <v>0</v>
      </c>
      <c r="G242" s="9">
        <v>4</v>
      </c>
      <c r="H242" s="9">
        <v>4</v>
      </c>
      <c r="I242" s="9">
        <v>360</v>
      </c>
      <c r="J242" s="18">
        <f t="shared" si="12"/>
        <v>240</v>
      </c>
    </row>
  </sheetData>
  <mergeCells count="96">
    <mergeCell ref="A1:J1"/>
    <mergeCell ref="A3:G3"/>
    <mergeCell ref="B4:G4"/>
    <mergeCell ref="B19:G19"/>
    <mergeCell ref="B23:G23"/>
    <mergeCell ref="B46:G46"/>
    <mergeCell ref="B63:G63"/>
    <mergeCell ref="B81:G81"/>
    <mergeCell ref="B107:G107"/>
    <mergeCell ref="B130:G130"/>
    <mergeCell ref="B152:G152"/>
    <mergeCell ref="B173:G173"/>
    <mergeCell ref="B197:G197"/>
    <mergeCell ref="B208:G208"/>
    <mergeCell ref="B226:G226"/>
    <mergeCell ref="B236:G236"/>
    <mergeCell ref="A16:A18"/>
    <mergeCell ref="A24:A25"/>
    <mergeCell ref="A83:A84"/>
    <mergeCell ref="A86:A89"/>
    <mergeCell ref="A90:A91"/>
    <mergeCell ref="A94:A95"/>
    <mergeCell ref="A125:A127"/>
    <mergeCell ref="A140:A141"/>
    <mergeCell ref="A149:A150"/>
    <mergeCell ref="A157:A158"/>
    <mergeCell ref="A171:A172"/>
    <mergeCell ref="A193:A194"/>
    <mergeCell ref="A204:A205"/>
    <mergeCell ref="A212:A213"/>
    <mergeCell ref="A217:A218"/>
    <mergeCell ref="A219:A220"/>
    <mergeCell ref="A223:A224"/>
    <mergeCell ref="B16:B18"/>
    <mergeCell ref="B24:B25"/>
    <mergeCell ref="B83:B84"/>
    <mergeCell ref="B86:B89"/>
    <mergeCell ref="B90:B91"/>
    <mergeCell ref="B94:B95"/>
    <mergeCell ref="B125:B127"/>
    <mergeCell ref="B140:B141"/>
    <mergeCell ref="B149:B150"/>
    <mergeCell ref="B157:B158"/>
    <mergeCell ref="B171:B172"/>
    <mergeCell ref="B193:B194"/>
    <mergeCell ref="B204:B205"/>
    <mergeCell ref="B212:B213"/>
    <mergeCell ref="B217:B218"/>
    <mergeCell ref="B219:B220"/>
    <mergeCell ref="B223:B224"/>
    <mergeCell ref="C16:C18"/>
    <mergeCell ref="C24:C25"/>
    <mergeCell ref="C83:C84"/>
    <mergeCell ref="C86:C89"/>
    <mergeCell ref="C90:C91"/>
    <mergeCell ref="C94:C95"/>
    <mergeCell ref="C125:C127"/>
    <mergeCell ref="C140:C141"/>
    <mergeCell ref="C149:C150"/>
    <mergeCell ref="C157:C158"/>
    <mergeCell ref="C171:C172"/>
    <mergeCell ref="C193:C194"/>
    <mergeCell ref="C204:C205"/>
    <mergeCell ref="C212:C213"/>
    <mergeCell ref="C217:C218"/>
    <mergeCell ref="C219:C220"/>
    <mergeCell ref="C223:C224"/>
    <mergeCell ref="D16:D18"/>
    <mergeCell ref="D24:D25"/>
    <mergeCell ref="D83:D84"/>
    <mergeCell ref="D86:D89"/>
    <mergeCell ref="D90:D91"/>
    <mergeCell ref="D94:D95"/>
    <mergeCell ref="D125:D127"/>
    <mergeCell ref="D140:D141"/>
    <mergeCell ref="D149:D150"/>
    <mergeCell ref="D157:D158"/>
    <mergeCell ref="D171:D172"/>
    <mergeCell ref="D193:D194"/>
    <mergeCell ref="D204:D205"/>
    <mergeCell ref="D212:D213"/>
    <mergeCell ref="D217:D218"/>
    <mergeCell ref="D219:D220"/>
    <mergeCell ref="D223:D224"/>
    <mergeCell ref="E16:E18"/>
    <mergeCell ref="E24:E25"/>
    <mergeCell ref="E83:E84"/>
    <mergeCell ref="E90:E91"/>
    <mergeCell ref="E94:E95"/>
    <mergeCell ref="E140:E141"/>
    <mergeCell ref="E157:E158"/>
    <mergeCell ref="E171:E172"/>
    <mergeCell ref="E193:E194"/>
    <mergeCell ref="E204:E205"/>
    <mergeCell ref="E212:E213"/>
    <mergeCell ref="E223:E224"/>
  </mergeCells>
  <pageMargins left="0.700694444444445" right="0.700694444444445" top="0.751388888888889" bottom="0.751388888888889" header="0.297916666666667" footer="0.297916666666667"/>
  <pageSetup paperSize="9" fitToHeight="0" orientation="landscape" horizontalDpi="600"/>
  <headerFooter>
    <oddHeader>&amp;L附件6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邓勇</cp:lastModifiedBy>
  <dcterms:created xsi:type="dcterms:W3CDTF">2021-05-11T10:59:00Z</dcterms:created>
  <dcterms:modified xsi:type="dcterms:W3CDTF">2021-05-26T09:36:27Z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07CC5DFC3B454DEAAD1B203E59D7ACC7</vt:lpwstr>
  </property>
</Properties>
</file>