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710" activeTab="0"/>
  </bookViews>
  <sheets>
    <sheet name="2021年计划" sheetId="1" r:id="rId1"/>
  </sheets>
  <definedNames>
    <definedName name="_xlnm.Print_Area" localSheetId="0">'2021年计划'!$A$1:$R$30</definedName>
    <definedName name="_xlnm.Print_Titles" localSheetId="0">'2021年计划'!$1:$5</definedName>
    <definedName name="_xlnm._FilterDatabase" localSheetId="0" hidden="1">'2021年计划'!$A$4:$IV$30</definedName>
  </definedNames>
  <calcPr fullCalcOnLoad="1"/>
</workbook>
</file>

<file path=xl/sharedStrings.xml><?xml version="1.0" encoding="utf-8"?>
<sst xmlns="http://schemas.openxmlformats.org/spreadsheetml/2006/main" count="173" uniqueCount="130">
  <si>
    <t>2021年普通国省道改造项目省投资补助追加计划表</t>
  </si>
  <si>
    <t/>
  </si>
  <si>
    <t>单位：万元</t>
  </si>
  <si>
    <t>序号</t>
  </si>
  <si>
    <t>所在市</t>
  </si>
  <si>
    <t>所在县</t>
  </si>
  <si>
    <t>项 目 名 称</t>
  </si>
  <si>
    <t>建设           性质</t>
  </si>
  <si>
    <t>建设规模（公里）</t>
  </si>
  <si>
    <t>开工年</t>
  </si>
  <si>
    <t>完工年</t>
  </si>
  <si>
    <t>总投资</t>
  </si>
  <si>
    <t>省补助总额</t>
  </si>
  <si>
    <t>已安排省投资</t>
  </si>
  <si>
    <t>本次计划安排资金</t>
  </si>
  <si>
    <t>工可/建设方案批复</t>
  </si>
  <si>
    <t>设计批复</t>
  </si>
  <si>
    <t>备注</t>
  </si>
  <si>
    <t>合计</t>
  </si>
  <si>
    <t>一级</t>
  </si>
  <si>
    <t>二级</t>
  </si>
  <si>
    <t>三级及以下</t>
  </si>
  <si>
    <t>汕头</t>
  </si>
  <si>
    <t>澄海</t>
  </si>
  <si>
    <t>国道G228线汕北大道（凤东路）澄海段</t>
  </si>
  <si>
    <t>新（改）建</t>
  </si>
  <si>
    <t>粤发改交通函[2019]3348号澄发改[2017]162号</t>
  </si>
  <si>
    <t>汕市交规函[2017]573号汕市交建批[2019]10号</t>
  </si>
  <si>
    <t>濠江</t>
  </si>
  <si>
    <t>汕头海湾隧道（G228线）</t>
  </si>
  <si>
    <t>粤发改交通[2012]475号</t>
  </si>
  <si>
    <t>粤交基[2015]17号、粤交基[2017]1400号</t>
  </si>
  <si>
    <t>龙湖</t>
  </si>
  <si>
    <t>国道G228线汕北大道（凤东路）龙湖段</t>
  </si>
  <si>
    <t>粤发改交通函[2019]3348号汕龙发预[2017]27号</t>
  </si>
  <si>
    <t>汕市交规函[2018]55号汕市交建批[2019]21号</t>
  </si>
  <si>
    <t>韶关</t>
  </si>
  <si>
    <t>曲江、浈江</t>
  </si>
  <si>
    <t>省道S248线韶关市区过镜段黄金村大桥至韶关钢铁厂公路改线工程</t>
  </si>
  <si>
    <t>韶市发改资[2013]43号、79号</t>
  </si>
  <si>
    <t>粤交基[2018]1803号粤交基[2019]406号</t>
  </si>
  <si>
    <t>曲江</t>
  </si>
  <si>
    <t>国道G106线曲江林场至沙溪段改建工程</t>
  </si>
  <si>
    <t>粤发改交通函[2019]3235号</t>
  </si>
  <si>
    <t>粤交基[2020]671号</t>
  </si>
  <si>
    <t>南雄</t>
  </si>
  <si>
    <t>南雄市S516线界址至南亩公路路面改造工程</t>
  </si>
  <si>
    <t>路面改造</t>
  </si>
  <si>
    <t>韶交规函[2019]1483号</t>
  </si>
  <si>
    <t>韶交基函[2020]56号</t>
  </si>
  <si>
    <t>南雄市S516线水口至黎口公路路面改造工程</t>
  </si>
  <si>
    <t>韶交规函           〔2019〕1484号</t>
  </si>
  <si>
    <t>雄交工字[2020]51号</t>
  </si>
  <si>
    <t>肇庆</t>
  </si>
  <si>
    <t>四会、新区</t>
  </si>
  <si>
    <t>国道G321线四会南江工业园至肇庆新区段一级公路新建工程</t>
  </si>
  <si>
    <t>新建</t>
  </si>
  <si>
    <t>粤发改交通函[2019]3007号、肇发改工[2016]520号、肇发改工函[2017]227号</t>
  </si>
  <si>
    <t>粤交基建字[2021]121号、肇交基函[2017]2105号</t>
  </si>
  <si>
    <t>河源</t>
  </si>
  <si>
    <t>东源、紫金、源城</t>
  </si>
  <si>
    <t>国道G205线河源市热水至埔前段改线工程</t>
  </si>
  <si>
    <t>粤发改交通函 [2019] 880号</t>
  </si>
  <si>
    <t>粤交基[2019]469 号、粤交基建字[2020]175号 （先行工程）</t>
  </si>
  <si>
    <t>龙川</t>
  </si>
  <si>
    <t>国道G205线龙川东出口至佗城段路面改造工程</t>
  </si>
  <si>
    <t>粤交规[2020]157号</t>
  </si>
  <si>
    <t>河交函[2020]570号</t>
  </si>
  <si>
    <t>东源</t>
  </si>
  <si>
    <t>省道S253线源西至灯塔段二级公路工程</t>
  </si>
  <si>
    <t>河发改交能函[2016]433号</t>
  </si>
  <si>
    <t>东交函[2020]293号</t>
  </si>
  <si>
    <t>省道S238线河惠莞高速公路龙川黄鹤出口至紫市段改造工程</t>
  </si>
  <si>
    <t>河发改审批[2019]163号</t>
  </si>
  <si>
    <t>河交函[2020]745号</t>
  </si>
  <si>
    <t>省道S253线东源县顺天至灯塔段改建工程</t>
  </si>
  <si>
    <t>河发改审批[2018]274号</t>
  </si>
  <si>
    <t>河交函[2020]537号</t>
  </si>
  <si>
    <t>惠州</t>
  </si>
  <si>
    <t>龙门</t>
  </si>
  <si>
    <t>国道G220线龙门水寮至白楼段路面改造工程</t>
  </si>
  <si>
    <t>粤交规[2020]201号</t>
  </si>
  <si>
    <t>惠市交发[2020]337号</t>
  </si>
  <si>
    <t>省道S244线龙门县城至平陵段改建工程</t>
  </si>
  <si>
    <t>惠市发改[2016]554号</t>
  </si>
  <si>
    <t>惠市交发[2019]236号</t>
  </si>
  <si>
    <t>江门</t>
  </si>
  <si>
    <t>新会</t>
  </si>
  <si>
    <t>国道G240线新会会城至牛湾段改建</t>
  </si>
  <si>
    <t>粤发改交通函[2018]3357号</t>
  </si>
  <si>
    <t>粤交基建字[2021]64号</t>
  </si>
  <si>
    <t>阳江</t>
  </si>
  <si>
    <t>江城</t>
  </si>
  <si>
    <t>国道G234线阳江市双捷桥至海陵大堤段改扩建工程</t>
  </si>
  <si>
    <t>粤发改交通函[2018]4328号</t>
  </si>
  <si>
    <t>粤交基建字[2020]106号</t>
  </si>
  <si>
    <t>江城、阳西</t>
  </si>
  <si>
    <t>国道G228线阳江市江城西平路至儒洞桥段路面改造工程</t>
  </si>
  <si>
    <t>粤交规[2019]665号</t>
  </si>
  <si>
    <t>粤交基建字[2020]299号</t>
  </si>
  <si>
    <t>阳东、江城</t>
  </si>
  <si>
    <t>省道S540线阳江雅韶至白沙段扩建</t>
  </si>
  <si>
    <t>阳发改工[2017]413号</t>
  </si>
  <si>
    <t>阳交复[2018]49号</t>
  </si>
  <si>
    <t>省道S540线阳江海陵大堤至溪头段</t>
  </si>
  <si>
    <t>阳发改工交[2017]318号</t>
  </si>
  <si>
    <t>阳交复[2019]30号</t>
  </si>
  <si>
    <t>湛江</t>
  </si>
  <si>
    <t>霞山、麻章、遂溪</t>
  </si>
  <si>
    <t>省道S374线霞山百蓬至麻章田寮村段改建工程（湛江大道）</t>
  </si>
  <si>
    <t>湛发改交通[2017]643号</t>
  </si>
  <si>
    <t>湛交基[2018]11号</t>
  </si>
  <si>
    <t>坡头</t>
  </si>
  <si>
    <t>省道S286线南三岛北涯至南三林场段改建工程</t>
  </si>
  <si>
    <t>湛发改交通[2017]175号</t>
  </si>
  <si>
    <t>湛交基[2019]98号</t>
  </si>
  <si>
    <t>清远</t>
  </si>
  <si>
    <t>佛冈</t>
  </si>
  <si>
    <t>省道252线佛冈县城段改建工程</t>
  </si>
  <si>
    <t>清发改行审[2017]104号</t>
  </si>
  <si>
    <t>清市交复函[2019]74号</t>
  </si>
  <si>
    <t>揭阳</t>
  </si>
  <si>
    <t>揭西</t>
  </si>
  <si>
    <t>揭阳市G206线等国道路面改造工程（揭西段）</t>
  </si>
  <si>
    <t>粤交规[2020]286号</t>
  </si>
  <si>
    <t>粤公养函〔2020〕402号</t>
  </si>
  <si>
    <t>普宁</t>
  </si>
  <si>
    <t>省道237线普宁赤岗至麒麟姚厝围段改建工程</t>
  </si>
  <si>
    <t xml:space="preserve"> 揭市发改交通[2019]271号</t>
  </si>
  <si>
    <t>揭市交函[2020]196号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</si>
</sst>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.000_);[Red]\(0.000\)"/>
    <numFmt numFmtId="180" formatCode="0_ "/>
  </numFmts>
  <fonts count="2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>
      <alignment vertical="center"/>
      <protection/>
    </xf>
    <xf numFmtId="0" fontId="13" fillId="2" borderId="0">
      <alignment vertical="center"/>
      <protection/>
    </xf>
    <xf numFmtId="0" fontId="15" fillId="3" borderId="1">
      <alignment vertical="center"/>
      <protection/>
    </xf>
    <xf numFmtId="176" fontId="6" fillId="0" borderId="0">
      <alignment vertical="center"/>
      <protection/>
    </xf>
    <xf numFmtId="41" fontId="6" fillId="0" borderId="0">
      <alignment vertical="center"/>
      <protection/>
    </xf>
    <xf numFmtId="0" fontId="13" fillId="4" borderId="0">
      <alignment vertical="center"/>
      <protection/>
    </xf>
    <xf numFmtId="0" fontId="11" fillId="5" borderId="0">
      <alignment vertical="center"/>
      <protection/>
    </xf>
    <xf numFmtId="43" fontId="6" fillId="0" borderId="0">
      <alignment vertical="center"/>
      <protection/>
    </xf>
    <xf numFmtId="0" fontId="9" fillId="6" borderId="0">
      <alignment vertical="center"/>
      <protection/>
    </xf>
    <xf numFmtId="0" fontId="17" fillId="0" borderId="0">
      <alignment/>
      <protection/>
    </xf>
    <xf numFmtId="9" fontId="6" fillId="0" borderId="0">
      <alignment vertical="center"/>
      <protection/>
    </xf>
    <xf numFmtId="0" fontId="8" fillId="0" borderId="0">
      <alignment/>
      <protection/>
    </xf>
    <xf numFmtId="0" fontId="6" fillId="2" borderId="2">
      <alignment vertical="center"/>
      <protection/>
    </xf>
    <xf numFmtId="0" fontId="9" fillId="7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/>
      <protection/>
    </xf>
    <xf numFmtId="0" fontId="24" fillId="0" borderId="3">
      <alignment vertical="center"/>
      <protection/>
    </xf>
    <xf numFmtId="0" fontId="26" fillId="0" borderId="4">
      <alignment vertical="center"/>
      <protection/>
    </xf>
    <xf numFmtId="0" fontId="0" fillId="0" borderId="0">
      <alignment/>
      <protection/>
    </xf>
    <xf numFmtId="0" fontId="9" fillId="6" borderId="0">
      <alignment vertical="center"/>
      <protection/>
    </xf>
    <xf numFmtId="0" fontId="21" fillId="0" borderId="5">
      <alignment vertical="center"/>
      <protection/>
    </xf>
    <xf numFmtId="0" fontId="9" fillId="6" borderId="0">
      <alignment vertical="center"/>
      <protection/>
    </xf>
    <xf numFmtId="0" fontId="23" fillId="8" borderId="6">
      <alignment vertical="center"/>
      <protection/>
    </xf>
    <xf numFmtId="0" fontId="25" fillId="8" borderId="1">
      <alignment vertical="center"/>
      <protection/>
    </xf>
    <xf numFmtId="0" fontId="19" fillId="9" borderId="7">
      <alignment vertical="center"/>
      <protection/>
    </xf>
    <xf numFmtId="0" fontId="13" fillId="2" borderId="0">
      <alignment vertical="center"/>
      <protection/>
    </xf>
    <xf numFmtId="0" fontId="9" fillId="10" borderId="0">
      <alignment vertical="center"/>
      <protection/>
    </xf>
    <xf numFmtId="0" fontId="14" fillId="0" borderId="8">
      <alignment vertical="center"/>
      <protection/>
    </xf>
    <xf numFmtId="0" fontId="10" fillId="0" borderId="9">
      <alignment vertical="center"/>
      <protection/>
    </xf>
    <xf numFmtId="0" fontId="12" fillId="4" borderId="0">
      <alignment vertical="center"/>
      <protection/>
    </xf>
    <xf numFmtId="0" fontId="20" fillId="0" borderId="0">
      <alignment/>
      <protection/>
    </xf>
    <xf numFmtId="0" fontId="22" fillId="11" borderId="0">
      <alignment vertical="center"/>
      <protection/>
    </xf>
    <xf numFmtId="0" fontId="13" fillId="12" borderId="0">
      <alignment vertical="center"/>
      <protection/>
    </xf>
    <xf numFmtId="0" fontId="9" fillId="13" borderId="0">
      <alignment vertical="center"/>
      <protection/>
    </xf>
    <xf numFmtId="0" fontId="13" fillId="12" borderId="0">
      <alignment vertical="center"/>
      <protection/>
    </xf>
    <xf numFmtId="0" fontId="13" fillId="14" borderId="0">
      <alignment vertical="center"/>
      <protection/>
    </xf>
    <xf numFmtId="0" fontId="13" fillId="2" borderId="0">
      <alignment vertical="center"/>
      <protection/>
    </xf>
    <xf numFmtId="0" fontId="13" fillId="3" borderId="0">
      <alignment vertical="center"/>
      <protection/>
    </xf>
    <xf numFmtId="0" fontId="9" fillId="15" borderId="0">
      <alignment vertical="center"/>
      <protection/>
    </xf>
    <xf numFmtId="0" fontId="9" fillId="13" borderId="0">
      <alignment vertical="center"/>
      <protection/>
    </xf>
    <xf numFmtId="0" fontId="20" fillId="0" borderId="0">
      <alignment/>
      <protection/>
    </xf>
    <xf numFmtId="0" fontId="13" fillId="14" borderId="0">
      <alignment vertical="center"/>
      <protection/>
    </xf>
    <xf numFmtId="0" fontId="13" fillId="6" borderId="0">
      <alignment vertical="center"/>
      <protection/>
    </xf>
    <xf numFmtId="0" fontId="9" fillId="16" borderId="0">
      <alignment vertical="center"/>
      <protection/>
    </xf>
    <xf numFmtId="0" fontId="13" fillId="14" borderId="0">
      <alignment vertical="center"/>
      <protection/>
    </xf>
    <xf numFmtId="0" fontId="9" fillId="17" borderId="0">
      <alignment vertical="center"/>
      <protection/>
    </xf>
    <xf numFmtId="0" fontId="9" fillId="7" borderId="0">
      <alignment vertical="center"/>
      <protection/>
    </xf>
    <xf numFmtId="0" fontId="13" fillId="3" borderId="0">
      <alignment vertical="center"/>
      <protection/>
    </xf>
    <xf numFmtId="0" fontId="0" fillId="0" borderId="0">
      <alignment/>
      <protection/>
    </xf>
    <xf numFmtId="0" fontId="9" fillId="3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4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8" fontId="4" fillId="0" borderId="11" xfId="49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ETSTYLENoName00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普通_活用表_亿元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普通活用表亿元表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4 2" xfId="68"/>
    <cellStyle name="常规 7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showZeros="0" tabSelected="1" zoomScale="70" zoomScaleNormal="70" zoomScaleSheetLayoutView="100" workbookViewId="0" topLeftCell="G1">
      <selection activeCell="N9" sqref="N9"/>
    </sheetView>
  </sheetViews>
  <sheetFormatPr defaultColWidth="8.00390625" defaultRowHeight="14.25"/>
  <cols>
    <col min="1" max="1" width="4.75390625" style="4" customWidth="1"/>
    <col min="2" max="3" width="6.875" style="4" customWidth="1"/>
    <col min="4" max="4" width="31.00390625" style="4" customWidth="1"/>
    <col min="5" max="5" width="11.00390625" style="4" customWidth="1"/>
    <col min="6" max="9" width="10.125" style="4" customWidth="1"/>
    <col min="10" max="11" width="8.75390625" style="4" customWidth="1"/>
    <col min="12" max="15" width="11.375" style="4" customWidth="1"/>
    <col min="16" max="16" width="16.625" style="4" customWidth="1"/>
    <col min="17" max="17" width="14.375" style="4" customWidth="1"/>
    <col min="18" max="18" width="33.625" style="4" customWidth="1"/>
    <col min="19" max="253" width="7.875" style="4" customWidth="1"/>
    <col min="254" max="254" width="7.875" style="4" bestFit="1" customWidth="1"/>
    <col min="255" max="16384" width="8.00390625" style="4" customWidth="1"/>
  </cols>
  <sheetData>
    <row r="1" spans="1:18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 t="s">
        <v>2</v>
      </c>
    </row>
    <row r="3" spans="1:18" s="1" customFormat="1" ht="24.75" customHeight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/>
      <c r="H3" s="9"/>
      <c r="I3" s="9"/>
      <c r="J3" s="9" t="s">
        <v>9</v>
      </c>
      <c r="K3" s="9" t="s">
        <v>10</v>
      </c>
      <c r="L3" s="19" t="s">
        <v>11</v>
      </c>
      <c r="M3" s="9" t="s">
        <v>12</v>
      </c>
      <c r="N3" s="9" t="s">
        <v>13</v>
      </c>
      <c r="O3" s="8" t="s">
        <v>14</v>
      </c>
      <c r="P3" s="8" t="s">
        <v>15</v>
      </c>
      <c r="Q3" s="25" t="s">
        <v>16</v>
      </c>
      <c r="R3" s="26" t="s">
        <v>17</v>
      </c>
    </row>
    <row r="4" spans="1:18" s="1" customFormat="1" ht="48" customHeight="1">
      <c r="A4" s="7"/>
      <c r="B4" s="8"/>
      <c r="C4" s="8"/>
      <c r="D4" s="8"/>
      <c r="E4" s="8"/>
      <c r="F4" s="9" t="s">
        <v>18</v>
      </c>
      <c r="G4" s="9" t="s">
        <v>19</v>
      </c>
      <c r="H4" s="9" t="s">
        <v>20</v>
      </c>
      <c r="I4" s="9" t="s">
        <v>21</v>
      </c>
      <c r="J4" s="9"/>
      <c r="K4" s="9"/>
      <c r="L4" s="19"/>
      <c r="M4" s="9"/>
      <c r="N4" s="9"/>
      <c r="O4" s="8"/>
      <c r="P4" s="8"/>
      <c r="Q4" s="25"/>
      <c r="R4" s="26"/>
    </row>
    <row r="5" spans="1:18" s="1" customFormat="1" ht="32.25" customHeight="1">
      <c r="A5" s="10" t="s">
        <v>18</v>
      </c>
      <c r="B5" s="11"/>
      <c r="C5" s="11"/>
      <c r="D5" s="11"/>
      <c r="E5" s="11"/>
      <c r="F5" s="12">
        <f>SUM(F6:F30)</f>
        <v>537.613</v>
      </c>
      <c r="G5" s="12">
        <f>SUM(G6:G30)</f>
        <v>407.39700000000005</v>
      </c>
      <c r="H5" s="12">
        <f>SUM(H6:H30)</f>
        <v>74.189</v>
      </c>
      <c r="I5" s="12">
        <f>SUM(I6:I30)</f>
        <v>56.027</v>
      </c>
      <c r="J5" s="12"/>
      <c r="K5" s="12"/>
      <c r="L5" s="12">
        <f>SUM(L6:L30)</f>
        <v>4461896.77</v>
      </c>
      <c r="M5" s="12">
        <f>SUM(M6:M30)</f>
        <v>347756</v>
      </c>
      <c r="N5" s="12">
        <f>SUM(N6:N30)</f>
        <v>68691</v>
      </c>
      <c r="O5" s="12">
        <f>SUM(O6:O30)</f>
        <v>150400</v>
      </c>
      <c r="P5" s="20"/>
      <c r="Q5" s="27"/>
      <c r="R5" s="28"/>
    </row>
    <row r="6" spans="1:18" s="2" customFormat="1" ht="64.5" customHeight="1">
      <c r="A6" s="13">
        <v>1</v>
      </c>
      <c r="B6" s="14" t="s">
        <v>22</v>
      </c>
      <c r="C6" s="14" t="s">
        <v>23</v>
      </c>
      <c r="D6" s="15" t="s">
        <v>24</v>
      </c>
      <c r="E6" s="16" t="s">
        <v>25</v>
      </c>
      <c r="F6" s="17">
        <f aca="true" t="shared" si="0" ref="F6:F9">SUM(G6:I6)</f>
        <v>23.3</v>
      </c>
      <c r="G6" s="17">
        <v>23.3</v>
      </c>
      <c r="H6" s="17"/>
      <c r="I6" s="17"/>
      <c r="J6" s="16">
        <v>2019</v>
      </c>
      <c r="K6" s="16">
        <v>2021</v>
      </c>
      <c r="L6" s="21">
        <v>465129</v>
      </c>
      <c r="M6" s="16">
        <v>8155</v>
      </c>
      <c r="N6" s="16">
        <v>2000</v>
      </c>
      <c r="O6" s="22">
        <v>6155</v>
      </c>
      <c r="P6" s="23" t="s">
        <v>26</v>
      </c>
      <c r="Q6" s="29" t="s">
        <v>27</v>
      </c>
      <c r="R6" s="30"/>
    </row>
    <row r="7" spans="1:18" s="2" customFormat="1" ht="64.5" customHeight="1">
      <c r="A7" s="13">
        <v>2</v>
      </c>
      <c r="B7" s="14" t="s">
        <v>22</v>
      </c>
      <c r="C7" s="14" t="s">
        <v>28</v>
      </c>
      <c r="D7" s="15" t="s">
        <v>29</v>
      </c>
      <c r="E7" s="16" t="s">
        <v>25</v>
      </c>
      <c r="F7" s="17">
        <f t="shared" si="0"/>
        <v>6.7</v>
      </c>
      <c r="G7" s="17">
        <v>6.7</v>
      </c>
      <c r="H7" s="17"/>
      <c r="I7" s="17"/>
      <c r="J7" s="16">
        <v>2015</v>
      </c>
      <c r="K7" s="16">
        <v>2022</v>
      </c>
      <c r="L7" s="21">
        <v>570591</v>
      </c>
      <c r="M7" s="16">
        <v>29103</v>
      </c>
      <c r="N7" s="16">
        <v>6000</v>
      </c>
      <c r="O7" s="22">
        <v>20000</v>
      </c>
      <c r="P7" s="23" t="s">
        <v>30</v>
      </c>
      <c r="Q7" s="29" t="s">
        <v>31</v>
      </c>
      <c r="R7" s="30"/>
    </row>
    <row r="8" spans="1:18" s="2" customFormat="1" ht="58.5" customHeight="1">
      <c r="A8" s="13">
        <v>3</v>
      </c>
      <c r="B8" s="14" t="s">
        <v>22</v>
      </c>
      <c r="C8" s="14" t="s">
        <v>32</v>
      </c>
      <c r="D8" s="15" t="s">
        <v>33</v>
      </c>
      <c r="E8" s="16" t="s">
        <v>25</v>
      </c>
      <c r="F8" s="17">
        <f t="shared" si="0"/>
        <v>7.805</v>
      </c>
      <c r="G8" s="17">
        <v>7.805</v>
      </c>
      <c r="H8" s="17"/>
      <c r="I8" s="17"/>
      <c r="J8" s="16">
        <v>2018</v>
      </c>
      <c r="K8" s="16">
        <v>2021</v>
      </c>
      <c r="L8" s="21">
        <v>321999</v>
      </c>
      <c r="M8" s="16">
        <v>2732</v>
      </c>
      <c r="N8" s="16">
        <v>2000</v>
      </c>
      <c r="O8" s="22">
        <v>732</v>
      </c>
      <c r="P8" s="23" t="s">
        <v>34</v>
      </c>
      <c r="Q8" s="29" t="s">
        <v>35</v>
      </c>
      <c r="R8" s="30"/>
    </row>
    <row r="9" spans="1:18" s="2" customFormat="1" ht="60" customHeight="1">
      <c r="A9" s="13">
        <v>4</v>
      </c>
      <c r="B9" s="14" t="s">
        <v>36</v>
      </c>
      <c r="C9" s="14" t="s">
        <v>37</v>
      </c>
      <c r="D9" s="15" t="s">
        <v>38</v>
      </c>
      <c r="E9" s="16" t="s">
        <v>25</v>
      </c>
      <c r="F9" s="17">
        <f t="shared" si="0"/>
        <v>14.18</v>
      </c>
      <c r="G9" s="17">
        <v>14.18</v>
      </c>
      <c r="H9" s="17"/>
      <c r="I9" s="17"/>
      <c r="J9" s="16">
        <v>2019</v>
      </c>
      <c r="K9" s="16">
        <v>2021</v>
      </c>
      <c r="L9" s="16">
        <v>157383</v>
      </c>
      <c r="M9" s="21">
        <v>2185</v>
      </c>
      <c r="N9" s="16">
        <v>0</v>
      </c>
      <c r="O9" s="16">
        <v>2185</v>
      </c>
      <c r="P9" s="23" t="s">
        <v>39</v>
      </c>
      <c r="Q9" s="23" t="s">
        <v>40</v>
      </c>
      <c r="R9" s="30"/>
    </row>
    <row r="10" spans="1:18" s="2" customFormat="1" ht="60" customHeight="1">
      <c r="A10" s="13">
        <v>5</v>
      </c>
      <c r="B10" s="14" t="s">
        <v>36</v>
      </c>
      <c r="C10" s="14" t="s">
        <v>41</v>
      </c>
      <c r="D10" s="15" t="s">
        <v>42</v>
      </c>
      <c r="E10" s="16" t="s">
        <v>25</v>
      </c>
      <c r="F10" s="17">
        <v>4.93</v>
      </c>
      <c r="G10" s="17">
        <v>4.93</v>
      </c>
      <c r="H10" s="17"/>
      <c r="I10" s="17"/>
      <c r="J10" s="16">
        <v>2020</v>
      </c>
      <c r="K10" s="16">
        <v>2021</v>
      </c>
      <c r="L10" s="16">
        <v>13312</v>
      </c>
      <c r="M10" s="21">
        <v>2502</v>
      </c>
      <c r="N10" s="16"/>
      <c r="O10" s="16">
        <v>2502</v>
      </c>
      <c r="P10" s="23" t="s">
        <v>43</v>
      </c>
      <c r="Q10" s="23" t="s">
        <v>44</v>
      </c>
      <c r="R10" s="30"/>
    </row>
    <row r="11" spans="1:18" s="2" customFormat="1" ht="60" customHeight="1">
      <c r="A11" s="13">
        <v>6</v>
      </c>
      <c r="B11" s="14" t="s">
        <v>36</v>
      </c>
      <c r="C11" s="14" t="s">
        <v>45</v>
      </c>
      <c r="D11" s="15" t="s">
        <v>46</v>
      </c>
      <c r="E11" s="16" t="s">
        <v>47</v>
      </c>
      <c r="F11" s="17">
        <f aca="true" t="shared" si="1" ref="F11:F17">SUM(G11:I11)</f>
        <v>32.708</v>
      </c>
      <c r="G11" s="17"/>
      <c r="H11" s="17"/>
      <c r="I11" s="17">
        <v>32.708</v>
      </c>
      <c r="J11" s="16">
        <v>2021</v>
      </c>
      <c r="K11" s="16">
        <v>2021</v>
      </c>
      <c r="L11" s="21">
        <v>12110</v>
      </c>
      <c r="M11" s="16">
        <v>4743</v>
      </c>
      <c r="N11" s="22">
        <v>3408</v>
      </c>
      <c r="O11" s="22">
        <v>1335</v>
      </c>
      <c r="P11" s="23" t="s">
        <v>48</v>
      </c>
      <c r="Q11" s="23" t="s">
        <v>49</v>
      </c>
      <c r="R11" s="31"/>
    </row>
    <row r="12" spans="1:18" s="2" customFormat="1" ht="60" customHeight="1">
      <c r="A12" s="13">
        <v>7</v>
      </c>
      <c r="B12" s="14" t="s">
        <v>36</v>
      </c>
      <c r="C12" s="14" t="s">
        <v>45</v>
      </c>
      <c r="D12" s="15" t="s">
        <v>50</v>
      </c>
      <c r="E12" s="16" t="s">
        <v>47</v>
      </c>
      <c r="F12" s="17">
        <f t="shared" si="1"/>
        <v>23.319</v>
      </c>
      <c r="G12" s="17"/>
      <c r="H12" s="17"/>
      <c r="I12" s="17">
        <v>23.319</v>
      </c>
      <c r="J12" s="16">
        <v>2021</v>
      </c>
      <c r="K12" s="16">
        <v>2021</v>
      </c>
      <c r="L12" s="21">
        <v>8402</v>
      </c>
      <c r="M12" s="16">
        <v>3267</v>
      </c>
      <c r="N12" s="22"/>
      <c r="O12" s="22">
        <v>3267</v>
      </c>
      <c r="P12" s="23" t="s">
        <v>51</v>
      </c>
      <c r="Q12" s="23" t="s">
        <v>52</v>
      </c>
      <c r="R12" s="31"/>
    </row>
    <row r="13" spans="1:18" s="2" customFormat="1" ht="75">
      <c r="A13" s="13">
        <v>8</v>
      </c>
      <c r="B13" s="14" t="s">
        <v>53</v>
      </c>
      <c r="C13" s="14" t="s">
        <v>54</v>
      </c>
      <c r="D13" s="15" t="s">
        <v>55</v>
      </c>
      <c r="E13" s="16" t="s">
        <v>56</v>
      </c>
      <c r="F13" s="17">
        <f t="shared" si="1"/>
        <v>21.944</v>
      </c>
      <c r="G13" s="17">
        <v>21.944</v>
      </c>
      <c r="H13" s="17"/>
      <c r="I13" s="17"/>
      <c r="J13" s="16">
        <v>2018</v>
      </c>
      <c r="K13" s="16">
        <v>2022</v>
      </c>
      <c r="L13" s="21">
        <v>508949</v>
      </c>
      <c r="M13" s="16">
        <v>22429</v>
      </c>
      <c r="N13" s="22"/>
      <c r="O13" s="22">
        <v>22429</v>
      </c>
      <c r="P13" s="23" t="s">
        <v>57</v>
      </c>
      <c r="Q13" s="23" t="s">
        <v>58</v>
      </c>
      <c r="R13" s="30"/>
    </row>
    <row r="14" spans="1:18" s="2" customFormat="1" ht="75">
      <c r="A14" s="13">
        <v>9</v>
      </c>
      <c r="B14" s="16" t="s">
        <v>59</v>
      </c>
      <c r="C14" s="16" t="s">
        <v>60</v>
      </c>
      <c r="D14" s="18" t="s">
        <v>61</v>
      </c>
      <c r="E14" s="16" t="s">
        <v>25</v>
      </c>
      <c r="F14" s="17">
        <f t="shared" si="1"/>
        <v>36.169</v>
      </c>
      <c r="G14" s="17">
        <v>36.169</v>
      </c>
      <c r="H14" s="17"/>
      <c r="I14" s="17"/>
      <c r="J14" s="16">
        <v>2020</v>
      </c>
      <c r="K14" s="16">
        <v>2024</v>
      </c>
      <c r="L14" s="21">
        <v>482081</v>
      </c>
      <c r="M14" s="16">
        <v>105696</v>
      </c>
      <c r="N14" s="16">
        <v>6458</v>
      </c>
      <c r="O14" s="22">
        <v>29056</v>
      </c>
      <c r="P14" s="23" t="s">
        <v>62</v>
      </c>
      <c r="Q14" s="29" t="s">
        <v>63</v>
      </c>
      <c r="R14" s="30"/>
    </row>
    <row r="15" spans="1:18" s="2" customFormat="1" ht="60" customHeight="1">
      <c r="A15" s="13">
        <v>10</v>
      </c>
      <c r="B15" s="14" t="s">
        <v>59</v>
      </c>
      <c r="C15" s="14" t="s">
        <v>64</v>
      </c>
      <c r="D15" s="15" t="s">
        <v>65</v>
      </c>
      <c r="E15" s="16" t="s">
        <v>47</v>
      </c>
      <c r="F15" s="17">
        <f t="shared" si="1"/>
        <v>12.654</v>
      </c>
      <c r="G15" s="17">
        <v>12.654</v>
      </c>
      <c r="H15" s="17"/>
      <c r="I15" s="17"/>
      <c r="J15" s="16">
        <v>2021</v>
      </c>
      <c r="K15" s="16">
        <v>2021</v>
      </c>
      <c r="L15" s="21">
        <v>6314</v>
      </c>
      <c r="M15" s="16">
        <v>1634</v>
      </c>
      <c r="N15" s="16">
        <v>227</v>
      </c>
      <c r="O15" s="16">
        <f>M15-N15</f>
        <v>1407</v>
      </c>
      <c r="P15" s="23" t="s">
        <v>66</v>
      </c>
      <c r="Q15" s="29" t="s">
        <v>67</v>
      </c>
      <c r="R15" s="30"/>
    </row>
    <row r="16" spans="1:18" s="2" customFormat="1" ht="60" customHeight="1">
      <c r="A16" s="13">
        <v>11</v>
      </c>
      <c r="B16" s="14" t="s">
        <v>59</v>
      </c>
      <c r="C16" s="14" t="s">
        <v>68</v>
      </c>
      <c r="D16" s="15" t="s">
        <v>69</v>
      </c>
      <c r="E16" s="16" t="s">
        <v>25</v>
      </c>
      <c r="F16" s="17">
        <f t="shared" si="1"/>
        <v>42.733</v>
      </c>
      <c r="G16" s="17"/>
      <c r="H16" s="17">
        <v>42.733</v>
      </c>
      <c r="I16" s="17"/>
      <c r="J16" s="16">
        <v>2021</v>
      </c>
      <c r="K16" s="16">
        <v>2025</v>
      </c>
      <c r="L16" s="21">
        <v>54000</v>
      </c>
      <c r="M16" s="16">
        <v>10683</v>
      </c>
      <c r="N16" s="16">
        <v>0</v>
      </c>
      <c r="O16" s="22">
        <v>2800</v>
      </c>
      <c r="P16" s="23" t="s">
        <v>70</v>
      </c>
      <c r="Q16" s="29" t="s">
        <v>71</v>
      </c>
      <c r="R16" s="31"/>
    </row>
    <row r="17" spans="1:18" s="3" customFormat="1" ht="60" customHeight="1">
      <c r="A17" s="13">
        <v>12</v>
      </c>
      <c r="B17" s="14" t="s">
        <v>59</v>
      </c>
      <c r="C17" s="14" t="s">
        <v>64</v>
      </c>
      <c r="D17" s="15" t="s">
        <v>72</v>
      </c>
      <c r="E17" s="16" t="s">
        <v>25</v>
      </c>
      <c r="F17" s="17">
        <f t="shared" si="1"/>
        <v>8.65</v>
      </c>
      <c r="G17" s="17"/>
      <c r="H17" s="17">
        <v>8.65</v>
      </c>
      <c r="I17" s="17"/>
      <c r="J17" s="16">
        <v>2021</v>
      </c>
      <c r="K17" s="16">
        <v>2022</v>
      </c>
      <c r="L17" s="21">
        <v>6811</v>
      </c>
      <c r="M17" s="16">
        <v>2163</v>
      </c>
      <c r="N17" s="22"/>
      <c r="O17" s="22">
        <v>1163</v>
      </c>
      <c r="P17" s="23" t="s">
        <v>73</v>
      </c>
      <c r="Q17" s="23" t="s">
        <v>74</v>
      </c>
      <c r="R17" s="32"/>
    </row>
    <row r="18" spans="1:18" s="2" customFormat="1" ht="60" customHeight="1">
      <c r="A18" s="13">
        <v>13</v>
      </c>
      <c r="B18" s="14" t="s">
        <v>59</v>
      </c>
      <c r="C18" s="14" t="s">
        <v>68</v>
      </c>
      <c r="D18" s="15" t="s">
        <v>75</v>
      </c>
      <c r="E18" s="16" t="s">
        <v>25</v>
      </c>
      <c r="F18" s="17">
        <v>16.886</v>
      </c>
      <c r="G18" s="17">
        <v>16.886</v>
      </c>
      <c r="H18" s="17"/>
      <c r="I18" s="17"/>
      <c r="J18" s="16">
        <v>2020</v>
      </c>
      <c r="K18" s="16">
        <v>2021</v>
      </c>
      <c r="L18" s="21">
        <v>18148</v>
      </c>
      <c r="M18" s="16">
        <v>5548</v>
      </c>
      <c r="N18" s="22">
        <v>4728</v>
      </c>
      <c r="O18" s="22">
        <v>820</v>
      </c>
      <c r="P18" s="23" t="s">
        <v>76</v>
      </c>
      <c r="Q18" s="23" t="s">
        <v>77</v>
      </c>
      <c r="R18" s="30"/>
    </row>
    <row r="19" spans="1:18" s="2" customFormat="1" ht="60" customHeight="1">
      <c r="A19" s="13">
        <v>14</v>
      </c>
      <c r="B19" s="14" t="s">
        <v>78</v>
      </c>
      <c r="C19" s="14" t="s">
        <v>79</v>
      </c>
      <c r="D19" s="15" t="s">
        <v>80</v>
      </c>
      <c r="E19" s="16" t="s">
        <v>47</v>
      </c>
      <c r="F19" s="17">
        <f aca="true" t="shared" si="2" ref="F19:F29">SUM(G19:I19)</f>
        <v>8.913</v>
      </c>
      <c r="G19" s="17"/>
      <c r="H19" s="17">
        <v>8.913</v>
      </c>
      <c r="I19" s="17"/>
      <c r="J19" s="16">
        <v>2020</v>
      </c>
      <c r="K19" s="16">
        <v>2020</v>
      </c>
      <c r="L19" s="16">
        <v>2393</v>
      </c>
      <c r="M19" s="16">
        <v>2154</v>
      </c>
      <c r="N19" s="21">
        <v>2054</v>
      </c>
      <c r="O19" s="16">
        <v>100</v>
      </c>
      <c r="P19" s="23" t="s">
        <v>81</v>
      </c>
      <c r="Q19" s="23" t="s">
        <v>82</v>
      </c>
      <c r="R19" s="30"/>
    </row>
    <row r="20" spans="1:18" s="2" customFormat="1" ht="60" customHeight="1">
      <c r="A20" s="13">
        <v>15</v>
      </c>
      <c r="B20" s="16" t="s">
        <v>78</v>
      </c>
      <c r="C20" s="16" t="s">
        <v>79</v>
      </c>
      <c r="D20" s="18" t="s">
        <v>83</v>
      </c>
      <c r="E20" s="16" t="s">
        <v>25</v>
      </c>
      <c r="F20" s="17">
        <f t="shared" si="2"/>
        <v>7.13</v>
      </c>
      <c r="G20" s="17">
        <v>7.13</v>
      </c>
      <c r="H20" s="17"/>
      <c r="I20" s="17"/>
      <c r="J20" s="16">
        <v>2020</v>
      </c>
      <c r="K20" s="21">
        <v>2021</v>
      </c>
      <c r="L20" s="16">
        <v>97239</v>
      </c>
      <c r="M20" s="16">
        <v>1783</v>
      </c>
      <c r="N20" s="16">
        <v>0</v>
      </c>
      <c r="O20" s="22">
        <v>1783</v>
      </c>
      <c r="P20" s="23" t="s">
        <v>84</v>
      </c>
      <c r="Q20" s="29" t="s">
        <v>85</v>
      </c>
      <c r="R20" s="31"/>
    </row>
    <row r="21" spans="1:18" s="2" customFormat="1" ht="60" customHeight="1">
      <c r="A21" s="13">
        <v>16</v>
      </c>
      <c r="B21" s="16" t="s">
        <v>86</v>
      </c>
      <c r="C21" s="16" t="s">
        <v>87</v>
      </c>
      <c r="D21" s="18" t="s">
        <v>88</v>
      </c>
      <c r="E21" s="16" t="s">
        <v>25</v>
      </c>
      <c r="F21" s="17">
        <v>37.042</v>
      </c>
      <c r="G21" s="17">
        <v>37.042</v>
      </c>
      <c r="H21" s="17"/>
      <c r="I21" s="17"/>
      <c r="J21" s="16">
        <v>2021</v>
      </c>
      <c r="K21" s="21">
        <v>2025</v>
      </c>
      <c r="L21" s="16">
        <v>397222</v>
      </c>
      <c r="M21" s="16">
        <v>33949</v>
      </c>
      <c r="N21" s="16"/>
      <c r="O21" s="22">
        <v>17266</v>
      </c>
      <c r="P21" s="23" t="s">
        <v>89</v>
      </c>
      <c r="Q21" s="29" t="s">
        <v>90</v>
      </c>
      <c r="R21" s="31"/>
    </row>
    <row r="22" spans="1:18" s="3" customFormat="1" ht="82.5" customHeight="1">
      <c r="A22" s="13">
        <v>17</v>
      </c>
      <c r="B22" s="14" t="s">
        <v>91</v>
      </c>
      <c r="C22" s="14" t="s">
        <v>92</v>
      </c>
      <c r="D22" s="15" t="s">
        <v>93</v>
      </c>
      <c r="E22" s="16" t="s">
        <v>25</v>
      </c>
      <c r="F22" s="17">
        <f t="shared" si="2"/>
        <v>32.37</v>
      </c>
      <c r="G22" s="17">
        <v>32.37</v>
      </c>
      <c r="H22" s="17"/>
      <c r="I22" s="17"/>
      <c r="J22" s="16">
        <v>2020</v>
      </c>
      <c r="K22" s="16">
        <v>2022</v>
      </c>
      <c r="L22" s="21">
        <v>72725</v>
      </c>
      <c r="M22" s="16">
        <v>8357</v>
      </c>
      <c r="N22" s="16">
        <v>4000</v>
      </c>
      <c r="O22" s="16">
        <f>M22-N22</f>
        <v>4357</v>
      </c>
      <c r="P22" s="23" t="s">
        <v>94</v>
      </c>
      <c r="Q22" s="29" t="s">
        <v>95</v>
      </c>
      <c r="R22" s="32"/>
    </row>
    <row r="23" spans="1:253" s="2" customFormat="1" ht="60" customHeight="1">
      <c r="A23" s="13">
        <v>18</v>
      </c>
      <c r="B23" s="16" t="s">
        <v>91</v>
      </c>
      <c r="C23" s="16" t="s">
        <v>96</v>
      </c>
      <c r="D23" s="18" t="s">
        <v>97</v>
      </c>
      <c r="E23" s="16" t="s">
        <v>47</v>
      </c>
      <c r="F23" s="17">
        <f t="shared" si="2"/>
        <v>72.489</v>
      </c>
      <c r="G23" s="17">
        <v>72.489</v>
      </c>
      <c r="H23" s="17"/>
      <c r="I23" s="17"/>
      <c r="J23" s="16">
        <v>2020</v>
      </c>
      <c r="K23" s="16">
        <v>2021</v>
      </c>
      <c r="L23" s="21">
        <v>47629</v>
      </c>
      <c r="M23" s="16">
        <v>18848</v>
      </c>
      <c r="N23" s="16">
        <v>13254</v>
      </c>
      <c r="O23" s="22">
        <v>5594</v>
      </c>
      <c r="P23" s="23" t="s">
        <v>98</v>
      </c>
      <c r="Q23" s="29" t="s">
        <v>99</v>
      </c>
      <c r="R23" s="3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43" s="2" customFormat="1" ht="57.75" customHeight="1">
      <c r="A24" s="13">
        <v>19</v>
      </c>
      <c r="B24" s="16" t="s">
        <v>91</v>
      </c>
      <c r="C24" s="16" t="s">
        <v>100</v>
      </c>
      <c r="D24" s="18" t="s">
        <v>101</v>
      </c>
      <c r="E24" s="16" t="s">
        <v>25</v>
      </c>
      <c r="F24" s="17">
        <f t="shared" si="2"/>
        <v>17.857</v>
      </c>
      <c r="G24" s="17">
        <v>17.857</v>
      </c>
      <c r="H24" s="17"/>
      <c r="I24" s="17"/>
      <c r="J24" s="16">
        <v>2019</v>
      </c>
      <c r="K24" s="16">
        <v>2021</v>
      </c>
      <c r="L24" s="21">
        <v>136665.21</v>
      </c>
      <c r="M24" s="16">
        <v>3571</v>
      </c>
      <c r="N24" s="16">
        <v>0</v>
      </c>
      <c r="O24" s="22">
        <v>3571</v>
      </c>
      <c r="P24" s="23" t="s">
        <v>102</v>
      </c>
      <c r="Q24" s="29" t="s">
        <v>103</v>
      </c>
      <c r="R24" s="3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18" s="2" customFormat="1" ht="60" customHeight="1">
      <c r="A25" s="13">
        <v>20</v>
      </c>
      <c r="B25" s="16" t="s">
        <v>91</v>
      </c>
      <c r="C25" s="16" t="s">
        <v>96</v>
      </c>
      <c r="D25" s="18" t="s">
        <v>104</v>
      </c>
      <c r="E25" s="16" t="s">
        <v>25</v>
      </c>
      <c r="F25" s="17">
        <f t="shared" si="2"/>
        <v>23.927</v>
      </c>
      <c r="G25" s="17">
        <v>23.927</v>
      </c>
      <c r="H25" s="17"/>
      <c r="I25" s="17"/>
      <c r="J25" s="16">
        <v>2020</v>
      </c>
      <c r="K25" s="16">
        <v>2022</v>
      </c>
      <c r="L25" s="21">
        <v>336860</v>
      </c>
      <c r="M25" s="16">
        <v>39509</v>
      </c>
      <c r="N25" s="16">
        <v>10000</v>
      </c>
      <c r="O25" s="22">
        <v>10509</v>
      </c>
      <c r="P25" s="23" t="s">
        <v>105</v>
      </c>
      <c r="Q25" s="29" t="s">
        <v>106</v>
      </c>
      <c r="R25" s="31"/>
    </row>
    <row r="26" spans="1:18" s="2" customFormat="1" ht="60" customHeight="1">
      <c r="A26" s="13">
        <v>21</v>
      </c>
      <c r="B26" s="16" t="s">
        <v>107</v>
      </c>
      <c r="C26" s="16" t="s">
        <v>108</v>
      </c>
      <c r="D26" s="18" t="s">
        <v>109</v>
      </c>
      <c r="E26" s="16" t="s">
        <v>25</v>
      </c>
      <c r="F26" s="17">
        <f t="shared" si="2"/>
        <v>21.896</v>
      </c>
      <c r="G26" s="17">
        <v>21.896</v>
      </c>
      <c r="H26" s="17"/>
      <c r="I26" s="17"/>
      <c r="J26" s="16">
        <v>2018</v>
      </c>
      <c r="K26" s="16">
        <v>2021</v>
      </c>
      <c r="L26" s="21">
        <v>550007</v>
      </c>
      <c r="M26" s="16">
        <v>21379</v>
      </c>
      <c r="N26" s="16">
        <v>4379</v>
      </c>
      <c r="O26" s="16">
        <v>6186</v>
      </c>
      <c r="P26" s="23" t="s">
        <v>110</v>
      </c>
      <c r="Q26" s="29" t="s">
        <v>111</v>
      </c>
      <c r="R26" s="31"/>
    </row>
    <row r="27" spans="1:18" s="2" customFormat="1" ht="34.5">
      <c r="A27" s="13">
        <v>22</v>
      </c>
      <c r="B27" s="16" t="s">
        <v>107</v>
      </c>
      <c r="C27" s="16" t="s">
        <v>112</v>
      </c>
      <c r="D27" s="18" t="s">
        <v>113</v>
      </c>
      <c r="E27" s="16" t="s">
        <v>25</v>
      </c>
      <c r="F27" s="17">
        <f t="shared" si="2"/>
        <v>16.793</v>
      </c>
      <c r="G27" s="17">
        <v>16.793</v>
      </c>
      <c r="H27" s="17"/>
      <c r="I27" s="17"/>
      <c r="J27" s="16">
        <v>2020</v>
      </c>
      <c r="K27" s="16">
        <v>2022</v>
      </c>
      <c r="L27" s="21">
        <v>84370.56</v>
      </c>
      <c r="M27" s="16">
        <v>3359</v>
      </c>
      <c r="N27" s="22">
        <v>1500</v>
      </c>
      <c r="O27" s="22">
        <f>M27-N27</f>
        <v>1859</v>
      </c>
      <c r="P27" s="23" t="s">
        <v>114</v>
      </c>
      <c r="Q27" s="23" t="s">
        <v>115</v>
      </c>
      <c r="R27" s="30"/>
    </row>
    <row r="28" spans="1:18" s="2" customFormat="1" ht="60" customHeight="1">
      <c r="A28" s="13">
        <v>23</v>
      </c>
      <c r="B28" s="14" t="s">
        <v>116</v>
      </c>
      <c r="C28" s="14" t="s">
        <v>117</v>
      </c>
      <c r="D28" s="15" t="s">
        <v>118</v>
      </c>
      <c r="E28" s="16" t="s">
        <v>25</v>
      </c>
      <c r="F28" s="17">
        <f t="shared" si="2"/>
        <v>9.438</v>
      </c>
      <c r="G28" s="17">
        <v>9.438</v>
      </c>
      <c r="H28" s="17"/>
      <c r="I28" s="17"/>
      <c r="J28" s="16">
        <v>2019</v>
      </c>
      <c r="K28" s="16">
        <v>2022</v>
      </c>
      <c r="L28" s="21">
        <v>55800</v>
      </c>
      <c r="M28" s="16">
        <v>3846</v>
      </c>
      <c r="N28" s="16">
        <v>2980</v>
      </c>
      <c r="O28" s="16">
        <f>M28-N28</f>
        <v>866</v>
      </c>
      <c r="P28" s="23" t="s">
        <v>119</v>
      </c>
      <c r="Q28" s="29" t="s">
        <v>120</v>
      </c>
      <c r="R28" s="30"/>
    </row>
    <row r="29" spans="1:18" s="2" customFormat="1" ht="60" customHeight="1">
      <c r="A29" s="13">
        <v>24</v>
      </c>
      <c r="B29" s="14" t="s">
        <v>121</v>
      </c>
      <c r="C29" s="14" t="s">
        <v>122</v>
      </c>
      <c r="D29" s="15" t="s">
        <v>123</v>
      </c>
      <c r="E29" s="16" t="s">
        <v>47</v>
      </c>
      <c r="F29" s="17">
        <f t="shared" si="2"/>
        <v>13.893</v>
      </c>
      <c r="G29" s="17"/>
      <c r="H29" s="17">
        <v>13.893</v>
      </c>
      <c r="I29" s="17"/>
      <c r="J29" s="16">
        <v>2020</v>
      </c>
      <c r="K29" s="16">
        <v>2021</v>
      </c>
      <c r="L29" s="21">
        <v>5800</v>
      </c>
      <c r="M29" s="16">
        <v>3473</v>
      </c>
      <c r="N29" s="16">
        <v>2015</v>
      </c>
      <c r="O29" s="16">
        <v>1458</v>
      </c>
      <c r="P29" s="24" t="s">
        <v>124</v>
      </c>
      <c r="Q29" s="23" t="s">
        <v>125</v>
      </c>
      <c r="R29" s="30"/>
    </row>
    <row r="30" spans="1:18" s="2" customFormat="1" ht="60" customHeight="1">
      <c r="A30" s="13">
        <v>25</v>
      </c>
      <c r="B30" s="14" t="s">
        <v>121</v>
      </c>
      <c r="C30" s="14" t="s">
        <v>126</v>
      </c>
      <c r="D30" s="15" t="s">
        <v>127</v>
      </c>
      <c r="E30" s="16" t="s">
        <v>25</v>
      </c>
      <c r="F30" s="17">
        <v>23.887</v>
      </c>
      <c r="G30" s="17">
        <v>23.887</v>
      </c>
      <c r="H30" s="17"/>
      <c r="I30" s="17"/>
      <c r="J30" s="16">
        <v>2020</v>
      </c>
      <c r="K30" s="16">
        <v>2022</v>
      </c>
      <c r="L30" s="21">
        <v>49957</v>
      </c>
      <c r="M30" s="16">
        <v>6688</v>
      </c>
      <c r="N30" s="16">
        <v>3688</v>
      </c>
      <c r="O30" s="16">
        <v>3000</v>
      </c>
      <c r="P30" s="24" t="s">
        <v>128</v>
      </c>
      <c r="Q30" s="23" t="s">
        <v>129</v>
      </c>
      <c r="R30" s="31"/>
    </row>
  </sheetData>
  <sheetProtection/>
  <autoFilter ref="A4:IV30"/>
  <mergeCells count="17">
    <mergeCell ref="A1:R1"/>
    <mergeCell ref="F3:I3"/>
    <mergeCell ref="A5:E5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1" footer="0.51"/>
  <pageSetup fitToHeight="0" fitToWidth="1" horizontalDpi="600" verticalDpi="600" orientation="landscape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2021-06-20T03:30:00Z</dcterms:created>
  <dcterms:modified xsi:type="dcterms:W3CDTF">2021-08-18T03:27:08Z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