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国省道改造" sheetId="1" r:id="rId1"/>
  </sheets>
  <definedNames>
    <definedName name="_xlnm.Print_Area" localSheetId="0">'国省道改造'!$A$1:$R$55</definedName>
    <definedName name="_xlnm.Print_Titles" localSheetId="0">'国省道改造'!$1:$4</definedName>
    <definedName name="_xlnm._FilterDatabase" localSheetId="0" hidden="1">'国省道改造'!$B$4:$R$54</definedName>
  </definedNames>
  <calcPr fullCalcOnLoad="1"/>
</workbook>
</file>

<file path=xl/sharedStrings.xml><?xml version="1.0" encoding="utf-8"?>
<sst xmlns="http://schemas.openxmlformats.org/spreadsheetml/2006/main" count="273" uniqueCount="177">
  <si>
    <t>附件1-1</t>
  </si>
  <si>
    <t>2022年普通国省道改造项目省投资补助计划表</t>
  </si>
  <si>
    <t>序号</t>
  </si>
  <si>
    <t>所在市</t>
  </si>
  <si>
    <t>所在县</t>
  </si>
  <si>
    <t>项 目 名 称</t>
  </si>
  <si>
    <t>建设           性质</t>
  </si>
  <si>
    <t>建设规模（公里）</t>
  </si>
  <si>
    <t>开工年</t>
  </si>
  <si>
    <t>完工年</t>
  </si>
  <si>
    <t>总投资（万元）</t>
  </si>
  <si>
    <t>省补助总额（万元）</t>
  </si>
  <si>
    <t>已安排省投资（万元）</t>
  </si>
  <si>
    <t>2022年省投资补助（万元）</t>
  </si>
  <si>
    <t>前期批复</t>
  </si>
  <si>
    <t>备注</t>
  </si>
  <si>
    <t>合计</t>
  </si>
  <si>
    <t xml:space="preserve">一级              </t>
  </si>
  <si>
    <t>二级(四车道)</t>
  </si>
  <si>
    <t>二级（两车道）</t>
  </si>
  <si>
    <t>三级及以下</t>
  </si>
  <si>
    <t>潮州市</t>
  </si>
  <si>
    <t>湘桥区</t>
  </si>
  <si>
    <t>省道S232线市区段改线外环桥及连接线道路新建工程</t>
  </si>
  <si>
    <t>新（改）建</t>
  </si>
  <si>
    <t>潮发改交[2016]271号</t>
  </si>
  <si>
    <t>河源市</t>
  </si>
  <si>
    <t>源城
东源
江东
新区</t>
  </si>
  <si>
    <t xml:space="preserve">国道G205线河源市热水至埔前段改线工程  </t>
  </si>
  <si>
    <t>粤发改交通函[2016]3360号、粤发改交通函〔2019〕880号</t>
  </si>
  <si>
    <t>东源</t>
  </si>
  <si>
    <t>省道S230线东源蓝口乐村至义合渡口段先行工程（K25+570-K28+230）</t>
  </si>
  <si>
    <t>河发改交能函[2016]294号</t>
  </si>
  <si>
    <t>龙川</t>
  </si>
  <si>
    <t>省道S238线河惠莞高速公路龙川黄鹤出口至紫市段改造工程</t>
  </si>
  <si>
    <t>河发改审批[2019]163号</t>
  </si>
  <si>
    <t>紫金</t>
  </si>
  <si>
    <t>省道S120线紫金好义杉树坳至林田冷水坑段改建工程</t>
  </si>
  <si>
    <t>河发改审批[2018]344号</t>
  </si>
  <si>
    <t>省道S230线东源县叶潭镇双头村至吉布村段路面改造工程</t>
  </si>
  <si>
    <t>路面改造</t>
  </si>
  <si>
    <t>河交函[2020]4号</t>
  </si>
  <si>
    <t>省道S339线龙川县赤光至车田段路面改造工程（一期）</t>
  </si>
  <si>
    <t>河交函[2021]246号</t>
  </si>
  <si>
    <t>和平</t>
  </si>
  <si>
    <t>省道S253线和平县阳明镇丰道至大楼段路面改造工程（S253线K0+000～K7+332段）</t>
  </si>
  <si>
    <t>河交函[2020]612号</t>
  </si>
  <si>
    <t>江门市</t>
  </si>
  <si>
    <t>恩平</t>
  </si>
  <si>
    <t>省道S276云北线恩平禄平村至锦绣嘉园段改扩建工程</t>
  </si>
  <si>
    <t>江发改恩平[2020]1号</t>
  </si>
  <si>
    <t>台山</t>
  </si>
  <si>
    <t>国道G240线台山大江至那金段改扩建工程</t>
  </si>
  <si>
    <t>粤发改交通函
[2018]2959号</t>
  </si>
  <si>
    <t>新会</t>
  </si>
  <si>
    <t>国道G240新会会城至牛湾段改建工程</t>
  </si>
  <si>
    <t>17266</t>
  </si>
  <si>
    <t>粤发改交通函[2018]3357号</t>
  </si>
  <si>
    <t>省道S386斗山那洲至端芬段改扩建工程</t>
  </si>
  <si>
    <t>江发改台山〔2021〕10号</t>
  </si>
  <si>
    <t>揭阳市</t>
  </si>
  <si>
    <t>揭西</t>
  </si>
  <si>
    <t>省道S239线揭西钱坑至金和段路面改造工程</t>
  </si>
  <si>
    <t>揭市交[2021]19号</t>
  </si>
  <si>
    <t>梅州市</t>
  </si>
  <si>
    <t>大埔县</t>
  </si>
  <si>
    <t>省道S227线大埔县高陂赤山至桃花段改建工程</t>
  </si>
  <si>
    <t>梅市发改审批函[2019]57号</t>
  </si>
  <si>
    <t>蕉岭县</t>
  </si>
  <si>
    <t>S222线蕉岭县石子排至横町奇段路面改造工程</t>
  </si>
  <si>
    <t>梅市交字[2021]230号</t>
  </si>
  <si>
    <t>五华县</t>
  </si>
  <si>
    <t>省道S508线郭田至双华段（原郭田至双华公路建设工程）</t>
  </si>
  <si>
    <t>华发改﹝2015﹞16 号、华发改﹝2019﹞551 号</t>
  </si>
  <si>
    <t>省道S340线五华县梅林镇优河村至龙村镇湖中村段</t>
  </si>
  <si>
    <t>华发改﹝2017﹞154号、华发改﹝2019﹞449 号、华发改﹝2019﹞78 号</t>
  </si>
  <si>
    <t>国道G235线大埔县胜坑至丰埔桥段改建工程</t>
  </si>
  <si>
    <t>粤发改投审[2020]15号</t>
  </si>
  <si>
    <t>丰顺县</t>
  </si>
  <si>
    <t>国道G235线丰顺县砂田丰埔桥至三合段改建工程</t>
  </si>
  <si>
    <t>粤发改审批[2020]9号</t>
  </si>
  <si>
    <t>省道S227线丰顺县潭江出米田至留隍横居公路改建工程</t>
  </si>
  <si>
    <t>梅市发改审批函[2019]33号</t>
  </si>
  <si>
    <t>兴宁市</t>
  </si>
  <si>
    <t>省道S226线兴宁市妇幼保健院至高速公路兴宁东出口段改建工程</t>
  </si>
  <si>
    <t>梅发改投审[2021]24号</t>
  </si>
  <si>
    <t>省道S332线蕉岭县新铺墟至十二排段路面改造工程</t>
  </si>
  <si>
    <t>梅市交字[2021]192号</t>
  </si>
  <si>
    <t>梅州</t>
  </si>
  <si>
    <t>五华</t>
  </si>
  <si>
    <t>国道G238线五华县城段改线工程</t>
  </si>
  <si>
    <t>粤发改投审[2021]27号</t>
  </si>
  <si>
    <t>省道S238线五华县长布至周江段路面改造工程</t>
  </si>
  <si>
    <t>梅市交字[2021]216 号</t>
  </si>
  <si>
    <t>国道G235线大埔县三河镇区及西河茶笼至丰村段路面改造工程</t>
  </si>
  <si>
    <t>粤交规[2021]384号</t>
  </si>
  <si>
    <t>梅县区</t>
  </si>
  <si>
    <t>省道S224线梅县区雁洋雁上圆盘至黄坳段路面改造工程</t>
  </si>
  <si>
    <t>梅市交字[2021]8号</t>
  </si>
  <si>
    <t>国道G355线丰顺县留隍至潘田段路面改造工程</t>
  </si>
  <si>
    <t>粤交规[2021]626号</t>
  </si>
  <si>
    <t>省道S223线梅县区客都大桥至高铁梅西站路面改造工程</t>
  </si>
  <si>
    <t>梅市交字[2021]24号</t>
  </si>
  <si>
    <t>省道S223线五华县转水五星至华城万子段</t>
  </si>
  <si>
    <t>梅市交字[2021]321号</t>
  </si>
  <si>
    <t>汕头市</t>
  </si>
  <si>
    <t>澄海、龙湖</t>
  </si>
  <si>
    <t>省道S503线金津大桥至盐鸿段</t>
  </si>
  <si>
    <t>汕市交建批[2019]26号、汕市发改投预[2020]20号
澄发改[2020]104号、澄发改函[2020]22号</t>
  </si>
  <si>
    <t>澄海区</t>
  </si>
  <si>
    <t>国道G539线莲阳大桥至南澳大桥工程（南澳联络线一期工程）</t>
  </si>
  <si>
    <t>粤发改投审[2021]60号</t>
  </si>
  <si>
    <t>汕尾市</t>
  </si>
  <si>
    <t>海丰县</t>
  </si>
  <si>
    <t>国道G324线海丰县城至梅陇段改建工程</t>
  </si>
  <si>
    <t>粤发改交通函[2018]1395号</t>
  </si>
  <si>
    <t>城区</t>
  </si>
  <si>
    <t>国道G236线汕尾城区段改建工程</t>
  </si>
  <si>
    <t>粤发改投审［2020］80号</t>
  </si>
  <si>
    <t>韶关市</t>
  </si>
  <si>
    <t>乐昌</t>
  </si>
  <si>
    <t>国道G535线乐昌乐城至桥头段改建工程</t>
  </si>
  <si>
    <t>粤发改交通函[2019]3457号</t>
  </si>
  <si>
    <t>南雄</t>
  </si>
  <si>
    <t>省道S342线南雄全安镇至帽子峰段改建工程</t>
  </si>
  <si>
    <t>韶发改交通[2019]1号</t>
  </si>
  <si>
    <t>新丰县</t>
  </si>
  <si>
    <t>省道S347线新丰县梅坑至回龙段路面改造工程</t>
  </si>
  <si>
    <t>韶交规函〔2021〕
180号</t>
  </si>
  <si>
    <t>阳江市</t>
  </si>
  <si>
    <t>江城、阳西</t>
  </si>
  <si>
    <t>省道S540线阳江海陵大堤至溪头段（含阳江港大桥）公路工程</t>
  </si>
  <si>
    <t>阳发改工交（2017]318号</t>
  </si>
  <si>
    <t>江城、阳东</t>
  </si>
  <si>
    <t>国道G325线阳江市江城坪郊至轮水段改建工程</t>
  </si>
  <si>
    <t>粤发改交通函[2019]2355号</t>
  </si>
  <si>
    <t>阳春</t>
  </si>
  <si>
    <t>省道S539线阳春大道至广湛高铁阳春东站段新建工程</t>
  </si>
  <si>
    <t>阳发改产交[2020]165号</t>
  </si>
  <si>
    <t>湛江市</t>
  </si>
  <si>
    <t>雷州</t>
  </si>
  <si>
    <t>国道G207线雷州市邦塘至白沙段改线工程</t>
  </si>
  <si>
    <t>粤发改审批[2020]8号</t>
  </si>
  <si>
    <t>雷州市</t>
  </si>
  <si>
    <t>省道S373线雷州市榜山至唐家段路面改造工程</t>
  </si>
  <si>
    <t>湛交规[2021]3号</t>
  </si>
  <si>
    <t>肇庆市</t>
  </si>
  <si>
    <t>封开县</t>
  </si>
  <si>
    <t>省道S261线丰大至莲都段路面改造工程</t>
  </si>
  <si>
    <t>肇交规函[2021]805号</t>
  </si>
  <si>
    <t>省道S265线日光至渔涝段（封开县中线公路）路面改造工程</t>
  </si>
  <si>
    <t>肇交规函[2021]903号</t>
  </si>
  <si>
    <t>惠州市</t>
  </si>
  <si>
    <t>惠东</t>
  </si>
  <si>
    <t>省道S387线K44+540～K49+665段路面改造工程</t>
  </si>
  <si>
    <t xml:space="preserve">惠市交发[2020]525号  </t>
  </si>
  <si>
    <t>龙门</t>
  </si>
  <si>
    <t>省道S259线新来庄至学堂岭段改建工程</t>
  </si>
  <si>
    <t>惠发改投审[2021]2号</t>
  </si>
  <si>
    <t>茂名市</t>
  </si>
  <si>
    <t>电白区</t>
  </si>
  <si>
    <t xml:space="preserve">国道G325线电白罗坑至观珠和平段 </t>
  </si>
  <si>
    <t>粤发改交通函[2019]3688号</t>
  </si>
  <si>
    <t>清远市</t>
  </si>
  <si>
    <t>清新区</t>
  </si>
  <si>
    <t>省道S354线清新太和至太平段路面改造工程</t>
  </si>
  <si>
    <t>清市交复函[2021]11号</t>
  </si>
  <si>
    <t>英德市</t>
  </si>
  <si>
    <t>国道G358线英德市英城至大湾段一级公路改建工程</t>
  </si>
  <si>
    <t>粤发改交通函[2019]832号</t>
  </si>
  <si>
    <t>连山县</t>
  </si>
  <si>
    <t>国道G323线连山永和江头至鹰扬关段路面改造工程</t>
  </si>
  <si>
    <t>粤交规[2021]714号</t>
  </si>
  <si>
    <t>云浮市</t>
  </si>
  <si>
    <t>云城区、云安区</t>
  </si>
  <si>
    <t>国道G324线云浮市腰古至茶洞段改线工程</t>
  </si>
  <si>
    <t>粤发改交通函[2019]1798号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</si>
</sst>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0" fontId="27" fillId="0" borderId="0">
      <alignment vertical="top"/>
      <protection/>
    </xf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0" borderId="0">
      <alignment vertical="top"/>
      <protection/>
    </xf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36" fillId="0" borderId="0" applyFont="0" applyFill="0" applyBorder="0" applyAlignment="0" applyProtection="0"/>
    <xf numFmtId="0" fontId="28" fillId="20" borderId="0" applyNumberFormat="0" applyBorder="0" applyAlignment="0" applyProtection="0"/>
    <xf numFmtId="0" fontId="36" fillId="21" borderId="6" applyNumberFormat="0" applyFont="0" applyAlignment="0" applyProtection="0"/>
    <xf numFmtId="0" fontId="40" fillId="22" borderId="0" applyNumberFormat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42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28" fillId="25" borderId="0" applyNumberFormat="0" applyBorder="0" applyAlignment="0" applyProtection="0"/>
    <xf numFmtId="0" fontId="43" fillId="0" borderId="8" applyNumberFormat="0" applyFill="0" applyAlignment="0" applyProtection="0"/>
    <xf numFmtId="0" fontId="28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 vertical="top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4" fillId="0" borderId="0" xfId="61" applyNumberFormat="1" applyFont="1" applyFill="1" applyBorder="1" applyAlignment="1">
      <alignment horizontal="center" vertical="center" wrapText="1"/>
      <protection/>
    </xf>
    <xf numFmtId="177" fontId="2" fillId="0" borderId="9" xfId="61" applyNumberFormat="1" applyFont="1" applyFill="1" applyBorder="1" applyAlignment="1">
      <alignment horizontal="right" vertical="center" wrapText="1"/>
      <protection/>
    </xf>
    <xf numFmtId="177" fontId="1" fillId="0" borderId="9" xfId="61" applyNumberFormat="1" applyFont="1" applyFill="1" applyBorder="1" applyAlignment="1">
      <alignment horizontal="righ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17" applyNumberFormat="1" applyFont="1" applyFill="1" applyBorder="1" applyAlignment="1">
      <alignment horizontal="center" vertical="center" wrapText="1"/>
      <protection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61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29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17" applyNumberFormat="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vertical="center" wrapText="1"/>
      <protection/>
    </xf>
    <xf numFmtId="0" fontId="2" fillId="0" borderId="10" xfId="61" applyNumberFormat="1" applyFont="1" applyFill="1" applyBorder="1" applyAlignment="1">
      <alignment vertical="center" wrapText="1"/>
      <protection/>
    </xf>
    <xf numFmtId="176" fontId="4" fillId="0" borderId="0" xfId="61" applyNumberFormat="1" applyFont="1" applyFill="1" applyBorder="1" applyAlignment="1">
      <alignment horizontal="center" vertical="center" wrapText="1"/>
      <protection/>
    </xf>
    <xf numFmtId="176" fontId="2" fillId="0" borderId="9" xfId="61" applyNumberFormat="1" applyFont="1" applyFill="1" applyBorder="1" applyAlignment="1">
      <alignment horizontal="right" vertical="center" wrapText="1"/>
      <protection/>
    </xf>
    <xf numFmtId="176" fontId="5" fillId="0" borderId="10" xfId="17" applyNumberFormat="1" applyFont="1" applyFill="1" applyBorder="1" applyAlignment="1">
      <alignment horizontal="center" vertical="center" wrapText="1"/>
      <protection/>
    </xf>
    <xf numFmtId="177" fontId="5" fillId="0" borderId="10" xfId="17" applyNumberFormat="1" applyFont="1" applyFill="1" applyBorder="1" applyAlignment="1">
      <alignment horizontal="center" vertical="center" wrapText="1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176" fontId="2" fillId="0" borderId="10" xfId="17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18" applyNumberFormat="1" applyFont="1" applyFill="1" applyBorder="1" applyAlignment="1">
      <alignment horizontal="center" vertical="center" wrapText="1"/>
    </xf>
    <xf numFmtId="176" fontId="2" fillId="0" borderId="10" xfId="15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16" applyNumberFormat="1" applyFont="1" applyFill="1" applyBorder="1" applyAlignment="1">
      <alignment horizontal="center" vertical="center" wrapText="1"/>
      <protection/>
    </xf>
    <xf numFmtId="0" fontId="2" fillId="0" borderId="10" xfId="17" applyNumberFormat="1" applyFont="1" applyFill="1" applyBorder="1" applyAlignment="1">
      <alignment horizontal="center" vertical="center" wrapText="1"/>
      <protection/>
    </xf>
    <xf numFmtId="0" fontId="2" fillId="0" borderId="10" xfId="15" applyNumberFormat="1" applyFont="1" applyFill="1" applyBorder="1" applyAlignment="1">
      <alignment horizontal="center" vertical="center"/>
      <protection/>
    </xf>
    <xf numFmtId="0" fontId="2" fillId="0" borderId="10" xfId="17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0" xfId="17" applyNumberFormat="1" applyFont="1" applyFill="1" applyBorder="1" applyAlignment="1">
      <alignment horizontal="center" vertical="center" wrapText="1"/>
      <protection/>
    </xf>
    <xf numFmtId="177" fontId="2" fillId="0" borderId="10" xfId="24" applyNumberFormat="1" applyFont="1" applyFill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2" xfId="61" applyNumberFormat="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61" applyNumberFormat="1" applyFont="1" applyFill="1" applyBorder="1" applyAlignment="1">
      <alignment horizontal="center" vertical="center" wrapText="1"/>
      <protection/>
    </xf>
    <xf numFmtId="177" fontId="2" fillId="0" borderId="10" xfId="61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61" applyNumberFormat="1" applyFont="1" applyFill="1" applyBorder="1" applyAlignment="1">
      <alignment horizontal="center" vertical="center" wrapText="1"/>
      <protection/>
    </xf>
    <xf numFmtId="1" fontId="2" fillId="0" borderId="10" xfId="61" applyNumberFormat="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2" fillId="0" borderId="10" xfId="16" applyNumberFormat="1" applyFont="1" applyFill="1" applyBorder="1" applyAlignment="1">
      <alignment horizontal="center" vertical="center" wrapText="1"/>
      <protection/>
    </xf>
    <xf numFmtId="177" fontId="2" fillId="0" borderId="10" xfId="16" applyNumberFormat="1" applyFont="1" applyFill="1" applyBorder="1" applyAlignment="1">
      <alignment horizontal="center" vertical="center" wrapText="1"/>
      <protection/>
    </xf>
    <xf numFmtId="0" fontId="5" fillId="0" borderId="14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7" fontId="2" fillId="0" borderId="10" xfId="18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77" fontId="2" fillId="0" borderId="10" xfId="1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</cellXfs>
  <cellStyles count="58">
    <cellStyle name="Normal" xfId="0"/>
    <cellStyle name="常规_北京" xfId="15"/>
    <cellStyle name="常规_Book18 2_附件3：2015年国省道改造项目入库项目建议表" xfId="16"/>
    <cellStyle name="普通_活用表_亿元表" xfId="17"/>
    <cellStyle name="千位分隔_99年最新计划" xfId="18"/>
    <cellStyle name="常规 4 2" xfId="19"/>
    <cellStyle name="强调文字颜色 6" xfId="20"/>
    <cellStyle name="20% - 强调文字颜色 5" xfId="21"/>
    <cellStyle name="20% - 强调文字颜色 4" xfId="22"/>
    <cellStyle name="强调文字颜色 4" xfId="23"/>
    <cellStyle name="常规_Book18 2_附件3：2015年国省道改造项目入库项目建议表 2 2" xfId="24"/>
    <cellStyle name="60% - 强调文字颜色 6" xfId="25"/>
    <cellStyle name="40% - 强调文字颜色 3" xfId="26"/>
    <cellStyle name="强调文字颜色 3" xfId="27"/>
    <cellStyle name="60% - 强调文字颜色 2" xfId="28"/>
    <cellStyle name="常规 2" xfId="29"/>
    <cellStyle name="60% - 强调文字颜色 5" xfId="30"/>
    <cellStyle name="40% - 强调文字颜色 2" xfId="31"/>
    <cellStyle name="40% - 强调文字颜色 5" xfId="32"/>
    <cellStyle name="20% - 强调文字颜色 2" xfId="33"/>
    <cellStyle name="标题" xfId="34"/>
    <cellStyle name="Followed Hyperlink" xfId="35"/>
    <cellStyle name="检查单元格" xfId="36"/>
    <cellStyle name="标题 1" xfId="37"/>
    <cellStyle name="输入" xfId="38"/>
    <cellStyle name="Hyperlink" xfId="39"/>
    <cellStyle name="输出" xfId="40"/>
    <cellStyle name="常规_项目库20150305伍昊转交，红色表待安排，蓝色已解决（4.17更新） - 副本" xfId="41"/>
    <cellStyle name="40% - 强调文字颜色 6" xfId="42"/>
    <cellStyle name="20% - 强调文字颜色 3" xfId="43"/>
    <cellStyle name="Currency [0]" xfId="44"/>
    <cellStyle name="标题 3" xfId="45"/>
    <cellStyle name="解释性文本" xfId="46"/>
    <cellStyle name="计算" xfId="47"/>
    <cellStyle name="60% - 强调文字颜色 1" xfId="48"/>
    <cellStyle name="Comma [0]" xfId="49"/>
    <cellStyle name="60% - 强调文字颜色 3" xfId="50"/>
    <cellStyle name="注释" xfId="51"/>
    <cellStyle name="好" xfId="52"/>
    <cellStyle name="Currency" xfId="53"/>
    <cellStyle name="Comma" xfId="54"/>
    <cellStyle name="标题 2" xfId="55"/>
    <cellStyle name="标题 4" xfId="56"/>
    <cellStyle name="Percent" xfId="57"/>
    <cellStyle name="链接单元格" xfId="58"/>
    <cellStyle name="40% - 强调文字颜色 4" xfId="59"/>
    <cellStyle name="20% - 强调文字颜色 1" xfId="60"/>
    <cellStyle name="常规_Sheet1" xfId="61"/>
    <cellStyle name="强调文字颜色 5" xfId="62"/>
    <cellStyle name="汇总" xfId="63"/>
    <cellStyle name="强调文字颜色 2" xfId="64"/>
    <cellStyle name="差" xfId="65"/>
    <cellStyle name="20% - 强调文字颜色 6" xfId="66"/>
    <cellStyle name="警告文本" xfId="67"/>
    <cellStyle name="适中" xfId="68"/>
    <cellStyle name="强调文字颜色 1" xfId="69"/>
    <cellStyle name="60% - 强调文字颜色 4" xfId="70"/>
    <cellStyle name="40% - 强调文字颜色 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3</xdr:row>
      <xdr:rowOff>0</xdr:rowOff>
    </xdr:from>
    <xdr:ext cx="304800" cy="304800"/>
    <xdr:sp>
      <xdr:nvSpPr>
        <xdr:cNvPr id="1" name="Rectangle 845"/>
        <xdr:cNvSpPr>
          <a:spLocks noChangeAspect="1"/>
        </xdr:cNvSpPr>
      </xdr:nvSpPr>
      <xdr:spPr>
        <a:xfrm>
          <a:off x="10848975" y="1171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view="pageBreakPreview" zoomScaleNormal="145" zoomScaleSheetLayoutView="100" workbookViewId="0" topLeftCell="A1">
      <pane xSplit="5" ySplit="5" topLeftCell="F6" activePane="bottomRight" state="frozen"/>
      <selection pane="bottomRight" activeCell="D30" sqref="D30"/>
    </sheetView>
  </sheetViews>
  <sheetFormatPr defaultColWidth="8.75390625" defaultRowHeight="14.25"/>
  <cols>
    <col min="1" max="1" width="6.25390625" style="3" customWidth="1"/>
    <col min="2" max="3" width="6.875" style="4" customWidth="1"/>
    <col min="4" max="4" width="27.25390625" style="5" customWidth="1"/>
    <col min="5" max="5" width="9.00390625" style="1" customWidth="1"/>
    <col min="6" max="10" width="9.375" style="6" customWidth="1"/>
    <col min="11" max="12" width="9.00390625" style="4" bestFit="1" customWidth="1"/>
    <col min="13" max="13" width="10.75390625" style="7" customWidth="1"/>
    <col min="14" max="14" width="10.50390625" style="4" customWidth="1"/>
    <col min="15" max="16" width="11.25390625" style="4" customWidth="1"/>
    <col min="17" max="17" width="16.00390625" style="3" customWidth="1"/>
    <col min="18" max="18" width="19.00390625" style="8" customWidth="1"/>
    <col min="19" max="25" width="9.00390625" style="4" bestFit="1" customWidth="1"/>
    <col min="26" max="16384" width="8.75390625" style="4" customWidth="1"/>
  </cols>
  <sheetData>
    <row r="1" spans="1:18" ht="37.5" customHeight="1">
      <c r="A1" s="9" t="s">
        <v>0</v>
      </c>
      <c r="B1" s="10" t="s">
        <v>1</v>
      </c>
      <c r="C1" s="10"/>
      <c r="D1" s="10"/>
      <c r="E1" s="10"/>
      <c r="F1" s="3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2:18" ht="18.75" customHeight="1">
      <c r="B2" s="11"/>
      <c r="C2" s="12"/>
      <c r="D2" s="11"/>
      <c r="E2" s="11"/>
      <c r="F2" s="3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36" customHeight="1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36" t="s">
        <v>7</v>
      </c>
      <c r="G3" s="36"/>
      <c r="H3" s="36"/>
      <c r="I3" s="36"/>
      <c r="J3" s="36"/>
      <c r="K3" s="14" t="s">
        <v>8</v>
      </c>
      <c r="L3" s="14" t="s">
        <v>9</v>
      </c>
      <c r="M3" s="37" t="s">
        <v>10</v>
      </c>
      <c r="N3" s="37" t="s">
        <v>11</v>
      </c>
      <c r="O3" s="14" t="s">
        <v>12</v>
      </c>
      <c r="P3" s="52" t="s">
        <v>13</v>
      </c>
      <c r="Q3" s="67" t="s">
        <v>14</v>
      </c>
      <c r="R3" s="68" t="s">
        <v>15</v>
      </c>
    </row>
    <row r="4" spans="1:18" ht="48" customHeight="1">
      <c r="A4" s="13"/>
      <c r="B4" s="13"/>
      <c r="C4" s="13"/>
      <c r="D4" s="15"/>
      <c r="E4" s="15"/>
      <c r="F4" s="36" t="s">
        <v>16</v>
      </c>
      <c r="G4" s="36" t="s">
        <v>17</v>
      </c>
      <c r="H4" s="36" t="s">
        <v>18</v>
      </c>
      <c r="I4" s="36" t="s">
        <v>19</v>
      </c>
      <c r="J4" s="36" t="s">
        <v>20</v>
      </c>
      <c r="K4" s="14"/>
      <c r="L4" s="14"/>
      <c r="M4" s="37"/>
      <c r="N4" s="37"/>
      <c r="O4" s="14"/>
      <c r="P4" s="53"/>
      <c r="Q4" s="67"/>
      <c r="R4" s="68"/>
    </row>
    <row r="5" spans="1:18" ht="39.75" customHeight="1">
      <c r="A5" s="13" t="s">
        <v>16</v>
      </c>
      <c r="B5" s="13"/>
      <c r="C5" s="13"/>
      <c r="D5" s="13"/>
      <c r="E5" s="13"/>
      <c r="F5" s="37">
        <f>SUM(F6:F55)</f>
        <v>958.150536</v>
      </c>
      <c r="G5" s="37">
        <f>SUM(G6:G55)</f>
        <v>409.406</v>
      </c>
      <c r="H5" s="37">
        <f>SUM(H6:H55)</f>
        <v>34.934</v>
      </c>
      <c r="I5" s="37">
        <f>SUM(I6:I55)</f>
        <v>465.27953600000006</v>
      </c>
      <c r="J5" s="37">
        <f>SUM(J6:J55)</f>
        <v>48.531</v>
      </c>
      <c r="K5" s="37"/>
      <c r="L5" s="37"/>
      <c r="M5" s="37">
        <f>SUM(M6:M55)</f>
        <v>3358224.4084</v>
      </c>
      <c r="N5" s="37">
        <f>SUM(N6:N55)</f>
        <v>694483</v>
      </c>
      <c r="O5" s="37">
        <f>SUM(O6:O55)</f>
        <v>133076</v>
      </c>
      <c r="P5" s="37">
        <f>SUM(P6:P55)</f>
        <v>280857</v>
      </c>
      <c r="Q5" s="37"/>
      <c r="R5" s="37"/>
    </row>
    <row r="6" spans="1:18" s="1" customFormat="1" ht="49.5" customHeight="1">
      <c r="A6" s="16">
        <v>1</v>
      </c>
      <c r="B6" s="17" t="s">
        <v>21</v>
      </c>
      <c r="C6" s="17" t="s">
        <v>22</v>
      </c>
      <c r="D6" s="18" t="s">
        <v>23</v>
      </c>
      <c r="E6" s="38" t="s">
        <v>24</v>
      </c>
      <c r="F6" s="39">
        <f aca="true" t="shared" si="0" ref="F6:F18">SUBTOTAL(9,G6:J6)</f>
        <v>5.212</v>
      </c>
      <c r="G6" s="40">
        <v>5.212</v>
      </c>
      <c r="H6" s="40"/>
      <c r="I6" s="40"/>
      <c r="J6" s="40"/>
      <c r="K6" s="17">
        <v>2020</v>
      </c>
      <c r="L6" s="17">
        <v>2023</v>
      </c>
      <c r="M6" s="54">
        <v>108954</v>
      </c>
      <c r="N6" s="55">
        <v>8544</v>
      </c>
      <c r="O6" s="54">
        <v>4504</v>
      </c>
      <c r="P6" s="56">
        <v>4040</v>
      </c>
      <c r="Q6" s="17" t="s">
        <v>25</v>
      </c>
      <c r="R6" s="16"/>
    </row>
    <row r="7" spans="1:18" s="1" customFormat="1" ht="85.5" customHeight="1">
      <c r="A7" s="16">
        <v>2</v>
      </c>
      <c r="B7" s="17" t="s">
        <v>26</v>
      </c>
      <c r="C7" s="17" t="s">
        <v>27</v>
      </c>
      <c r="D7" s="19" t="s">
        <v>28</v>
      </c>
      <c r="E7" s="38" t="s">
        <v>24</v>
      </c>
      <c r="F7" s="39">
        <f t="shared" si="0"/>
        <v>36.169</v>
      </c>
      <c r="G7" s="39">
        <v>36.169</v>
      </c>
      <c r="H7" s="39"/>
      <c r="I7" s="39"/>
      <c r="J7" s="39"/>
      <c r="K7" s="46">
        <v>2020</v>
      </c>
      <c r="L7" s="46">
        <v>2023</v>
      </c>
      <c r="M7" s="57">
        <v>482082</v>
      </c>
      <c r="N7" s="38">
        <v>105696</v>
      </c>
      <c r="O7" s="38">
        <v>35514</v>
      </c>
      <c r="P7" s="58">
        <v>21414</v>
      </c>
      <c r="Q7" s="38" t="s">
        <v>29</v>
      </c>
      <c r="R7" s="17"/>
    </row>
    <row r="8" spans="1:18" s="1" customFormat="1" ht="49.5" customHeight="1">
      <c r="A8" s="16">
        <v>3</v>
      </c>
      <c r="B8" s="17" t="s">
        <v>26</v>
      </c>
      <c r="C8" s="17" t="s">
        <v>30</v>
      </c>
      <c r="D8" s="19" t="s">
        <v>31</v>
      </c>
      <c r="E8" s="38" t="s">
        <v>24</v>
      </c>
      <c r="F8" s="39">
        <f t="shared" si="0"/>
        <v>2.66</v>
      </c>
      <c r="G8" s="39"/>
      <c r="H8" s="39"/>
      <c r="I8" s="39">
        <v>2.66</v>
      </c>
      <c r="J8" s="39"/>
      <c r="K8" s="46">
        <v>2021</v>
      </c>
      <c r="L8" s="46">
        <v>2023</v>
      </c>
      <c r="M8" s="57">
        <v>12137</v>
      </c>
      <c r="N8" s="56">
        <v>1780</v>
      </c>
      <c r="O8" s="38"/>
      <c r="P8" s="56">
        <v>1780</v>
      </c>
      <c r="Q8" s="38" t="s">
        <v>32</v>
      </c>
      <c r="R8" s="17"/>
    </row>
    <row r="9" spans="1:18" s="1" customFormat="1" ht="49.5" customHeight="1">
      <c r="A9" s="16">
        <v>4</v>
      </c>
      <c r="B9" s="17" t="s">
        <v>26</v>
      </c>
      <c r="C9" s="17" t="s">
        <v>33</v>
      </c>
      <c r="D9" s="20" t="s">
        <v>34</v>
      </c>
      <c r="E9" s="38" t="s">
        <v>24</v>
      </c>
      <c r="F9" s="39">
        <f t="shared" si="0"/>
        <v>8.65</v>
      </c>
      <c r="G9" s="39"/>
      <c r="H9" s="39"/>
      <c r="I9" s="39">
        <v>8.65</v>
      </c>
      <c r="J9" s="39"/>
      <c r="K9" s="46">
        <v>2021</v>
      </c>
      <c r="L9" s="46">
        <v>2022</v>
      </c>
      <c r="M9" s="54">
        <v>6811</v>
      </c>
      <c r="N9" s="56">
        <v>2057</v>
      </c>
      <c r="O9" s="38">
        <v>1163</v>
      </c>
      <c r="P9" s="56">
        <v>894</v>
      </c>
      <c r="Q9" s="38" t="s">
        <v>35</v>
      </c>
      <c r="R9" s="17"/>
    </row>
    <row r="10" spans="1:18" s="1" customFormat="1" ht="49.5" customHeight="1">
      <c r="A10" s="16">
        <v>5</v>
      </c>
      <c r="B10" s="17" t="s">
        <v>26</v>
      </c>
      <c r="C10" s="17" t="s">
        <v>36</v>
      </c>
      <c r="D10" s="19" t="s">
        <v>37</v>
      </c>
      <c r="E10" s="38" t="s">
        <v>24</v>
      </c>
      <c r="F10" s="39">
        <f t="shared" si="0"/>
        <v>59.472</v>
      </c>
      <c r="G10" s="39"/>
      <c r="H10" s="39"/>
      <c r="I10" s="39">
        <v>59.472</v>
      </c>
      <c r="J10" s="39"/>
      <c r="K10" s="46">
        <v>2021</v>
      </c>
      <c r="L10" s="46">
        <v>2024</v>
      </c>
      <c r="M10" s="57">
        <v>78998</v>
      </c>
      <c r="N10" s="57">
        <v>16013</v>
      </c>
      <c r="O10" s="59"/>
      <c r="P10" s="58">
        <v>8000</v>
      </c>
      <c r="Q10" s="38" t="s">
        <v>38</v>
      </c>
      <c r="R10" s="17"/>
    </row>
    <row r="11" spans="1:18" s="1" customFormat="1" ht="49.5" customHeight="1">
      <c r="A11" s="16">
        <v>6</v>
      </c>
      <c r="B11" s="17" t="s">
        <v>26</v>
      </c>
      <c r="C11" s="17" t="s">
        <v>30</v>
      </c>
      <c r="D11" s="19" t="s">
        <v>39</v>
      </c>
      <c r="E11" s="38" t="s">
        <v>40</v>
      </c>
      <c r="F11" s="39">
        <f t="shared" si="0"/>
        <v>8.919</v>
      </c>
      <c r="G11" s="39"/>
      <c r="H11" s="39"/>
      <c r="I11" s="39"/>
      <c r="J11" s="39">
        <v>8.919</v>
      </c>
      <c r="K11" s="46">
        <v>2022</v>
      </c>
      <c r="L11" s="46">
        <v>2022</v>
      </c>
      <c r="M11" s="57">
        <v>2397</v>
      </c>
      <c r="N11" s="56">
        <v>1293</v>
      </c>
      <c r="O11" s="60"/>
      <c r="P11" s="38">
        <v>1293</v>
      </c>
      <c r="Q11" s="38" t="s">
        <v>41</v>
      </c>
      <c r="R11" s="17"/>
    </row>
    <row r="12" spans="1:18" s="1" customFormat="1" ht="49.5" customHeight="1">
      <c r="A12" s="16">
        <v>7</v>
      </c>
      <c r="B12" s="17" t="s">
        <v>26</v>
      </c>
      <c r="C12" s="17" t="s">
        <v>33</v>
      </c>
      <c r="D12" s="20" t="s">
        <v>42</v>
      </c>
      <c r="E12" s="38" t="s">
        <v>40</v>
      </c>
      <c r="F12" s="39">
        <f t="shared" si="0"/>
        <v>14.515</v>
      </c>
      <c r="G12" s="39"/>
      <c r="H12" s="39"/>
      <c r="I12" s="39">
        <v>12.855</v>
      </c>
      <c r="J12" s="39">
        <v>1.66</v>
      </c>
      <c r="K12" s="46">
        <v>2021</v>
      </c>
      <c r="L12" s="46">
        <v>2022</v>
      </c>
      <c r="M12" s="54">
        <v>5406</v>
      </c>
      <c r="N12" s="56">
        <v>2812</v>
      </c>
      <c r="O12" s="60"/>
      <c r="P12" s="38">
        <v>2812</v>
      </c>
      <c r="Q12" s="23" t="s">
        <v>43</v>
      </c>
      <c r="R12" s="17"/>
    </row>
    <row r="13" spans="1:18" s="1" customFormat="1" ht="49.5" customHeight="1">
      <c r="A13" s="16">
        <v>8</v>
      </c>
      <c r="B13" s="17" t="s">
        <v>26</v>
      </c>
      <c r="C13" s="17" t="s">
        <v>44</v>
      </c>
      <c r="D13" s="19" t="s">
        <v>45</v>
      </c>
      <c r="E13" s="38" t="s">
        <v>40</v>
      </c>
      <c r="F13" s="39">
        <f t="shared" si="0"/>
        <v>7.26</v>
      </c>
      <c r="G13" s="39"/>
      <c r="H13" s="41"/>
      <c r="I13" s="41">
        <v>7.26</v>
      </c>
      <c r="J13" s="39"/>
      <c r="K13" s="46">
        <v>2022</v>
      </c>
      <c r="L13" s="46">
        <v>2022</v>
      </c>
      <c r="M13" s="57">
        <v>1762.44</v>
      </c>
      <c r="N13" s="56">
        <v>1452</v>
      </c>
      <c r="O13" s="60"/>
      <c r="P13" s="38">
        <v>1452</v>
      </c>
      <c r="Q13" s="69" t="s">
        <v>46</v>
      </c>
      <c r="R13" s="17"/>
    </row>
    <row r="14" spans="1:19" s="2" customFormat="1" ht="49.5" customHeight="1">
      <c r="A14" s="16">
        <v>9</v>
      </c>
      <c r="B14" s="17" t="s">
        <v>47</v>
      </c>
      <c r="C14" s="17" t="s">
        <v>48</v>
      </c>
      <c r="D14" s="19" t="s">
        <v>49</v>
      </c>
      <c r="E14" s="38" t="s">
        <v>24</v>
      </c>
      <c r="F14" s="39">
        <f t="shared" si="0"/>
        <v>5.701</v>
      </c>
      <c r="G14" s="39"/>
      <c r="H14" s="39">
        <v>5.701</v>
      </c>
      <c r="I14" s="39"/>
      <c r="J14" s="39"/>
      <c r="K14" s="46">
        <v>2021</v>
      </c>
      <c r="L14" s="46">
        <v>2022</v>
      </c>
      <c r="M14" s="57">
        <v>7096</v>
      </c>
      <c r="N14" s="38">
        <v>855</v>
      </c>
      <c r="O14" s="38"/>
      <c r="P14" s="56">
        <v>855</v>
      </c>
      <c r="Q14" s="70" t="s">
        <v>50</v>
      </c>
      <c r="R14" s="18"/>
      <c r="S14" s="1"/>
    </row>
    <row r="15" spans="1:18" s="1" customFormat="1" ht="49.5" customHeight="1">
      <c r="A15" s="16">
        <v>10</v>
      </c>
      <c r="B15" s="17" t="s">
        <v>47</v>
      </c>
      <c r="C15" s="17" t="s">
        <v>51</v>
      </c>
      <c r="D15" s="19" t="s">
        <v>52</v>
      </c>
      <c r="E15" s="38" t="s">
        <v>24</v>
      </c>
      <c r="F15" s="39">
        <f t="shared" si="0"/>
        <v>33.551</v>
      </c>
      <c r="G15" s="42">
        <v>33.551</v>
      </c>
      <c r="H15" s="42"/>
      <c r="I15" s="42"/>
      <c r="J15" s="42"/>
      <c r="K15" s="47">
        <v>2021</v>
      </c>
      <c r="L15" s="47">
        <v>2023</v>
      </c>
      <c r="M15" s="57">
        <v>212653</v>
      </c>
      <c r="N15" s="38">
        <v>27235</v>
      </c>
      <c r="O15" s="38"/>
      <c r="P15" s="58">
        <v>16000</v>
      </c>
      <c r="Q15" s="38" t="s">
        <v>53</v>
      </c>
      <c r="R15" s="18"/>
    </row>
    <row r="16" spans="1:19" s="2" customFormat="1" ht="49.5" customHeight="1">
      <c r="A16" s="16">
        <v>11</v>
      </c>
      <c r="B16" s="17" t="s">
        <v>47</v>
      </c>
      <c r="C16" s="21" t="s">
        <v>54</v>
      </c>
      <c r="D16" s="22" t="s">
        <v>55</v>
      </c>
      <c r="E16" s="38" t="s">
        <v>24</v>
      </c>
      <c r="F16" s="39">
        <f t="shared" si="0"/>
        <v>37.042</v>
      </c>
      <c r="G16" s="43">
        <v>37.042</v>
      </c>
      <c r="H16" s="43"/>
      <c r="I16" s="43"/>
      <c r="J16" s="43"/>
      <c r="K16" s="21">
        <v>2021</v>
      </c>
      <c r="L16" s="21">
        <v>2025</v>
      </c>
      <c r="M16" s="61">
        <v>397222</v>
      </c>
      <c r="N16" s="61">
        <v>33949</v>
      </c>
      <c r="O16" s="62" t="s">
        <v>56</v>
      </c>
      <c r="P16" s="58">
        <v>5561</v>
      </c>
      <c r="Q16" s="61" t="s">
        <v>57</v>
      </c>
      <c r="R16" s="18"/>
      <c r="S16" s="1"/>
    </row>
    <row r="17" spans="1:18" s="1" customFormat="1" ht="49.5" customHeight="1">
      <c r="A17" s="16">
        <v>12</v>
      </c>
      <c r="B17" s="17" t="s">
        <v>47</v>
      </c>
      <c r="C17" s="23" t="s">
        <v>51</v>
      </c>
      <c r="D17" s="20" t="s">
        <v>58</v>
      </c>
      <c r="E17" s="38" t="s">
        <v>24</v>
      </c>
      <c r="F17" s="39">
        <f t="shared" si="0"/>
        <v>5.547</v>
      </c>
      <c r="G17" s="42"/>
      <c r="H17" s="42"/>
      <c r="I17" s="23">
        <v>5.547</v>
      </c>
      <c r="J17" s="42"/>
      <c r="K17" s="46">
        <v>2021</v>
      </c>
      <c r="L17" s="46">
        <v>2023</v>
      </c>
      <c r="M17" s="57">
        <v>10229</v>
      </c>
      <c r="N17" s="63">
        <v>832</v>
      </c>
      <c r="O17" s="38"/>
      <c r="P17" s="56">
        <v>832</v>
      </c>
      <c r="Q17" s="38" t="s">
        <v>59</v>
      </c>
      <c r="R17" s="18"/>
    </row>
    <row r="18" spans="1:18" s="1" customFormat="1" ht="49.5" customHeight="1">
      <c r="A18" s="16">
        <v>13</v>
      </c>
      <c r="B18" s="17" t="s">
        <v>60</v>
      </c>
      <c r="C18" s="23" t="s">
        <v>61</v>
      </c>
      <c r="D18" s="24" t="s">
        <v>62</v>
      </c>
      <c r="E18" s="23" t="s">
        <v>40</v>
      </c>
      <c r="F18" s="39">
        <f t="shared" si="0"/>
        <v>5.914</v>
      </c>
      <c r="G18" s="40"/>
      <c r="H18" s="44"/>
      <c r="I18" s="39">
        <v>5.914</v>
      </c>
      <c r="J18" s="44"/>
      <c r="K18" s="17">
        <v>2021</v>
      </c>
      <c r="L18" s="16">
        <v>2022</v>
      </c>
      <c r="M18" s="50">
        <v>2258.64</v>
      </c>
      <c r="N18" s="17">
        <v>1183</v>
      </c>
      <c r="O18" s="60"/>
      <c r="P18" s="38">
        <v>1183</v>
      </c>
      <c r="Q18" s="71" t="s">
        <v>63</v>
      </c>
      <c r="R18" s="23"/>
    </row>
    <row r="19" spans="1:18" s="1" customFormat="1" ht="49.5" customHeight="1">
      <c r="A19" s="16">
        <v>14</v>
      </c>
      <c r="B19" s="17" t="s">
        <v>64</v>
      </c>
      <c r="C19" s="17" t="s">
        <v>65</v>
      </c>
      <c r="D19" s="19" t="s">
        <v>66</v>
      </c>
      <c r="E19" s="38" t="s">
        <v>24</v>
      </c>
      <c r="F19" s="39">
        <v>15.045536</v>
      </c>
      <c r="G19" s="39">
        <v>3.587</v>
      </c>
      <c r="H19" s="39"/>
      <c r="I19" s="39">
        <v>11.458536</v>
      </c>
      <c r="J19" s="39"/>
      <c r="K19" s="46">
        <v>2021</v>
      </c>
      <c r="L19" s="46">
        <v>2023</v>
      </c>
      <c r="M19" s="57">
        <v>32257</v>
      </c>
      <c r="N19" s="38">
        <v>4235</v>
      </c>
      <c r="O19" s="38"/>
      <c r="P19" s="56">
        <v>4235</v>
      </c>
      <c r="Q19" s="38" t="s">
        <v>67</v>
      </c>
      <c r="R19" s="17"/>
    </row>
    <row r="20" spans="1:18" s="1" customFormat="1" ht="49.5" customHeight="1">
      <c r="A20" s="16">
        <v>15</v>
      </c>
      <c r="B20" s="17" t="s">
        <v>64</v>
      </c>
      <c r="C20" s="17" t="s">
        <v>68</v>
      </c>
      <c r="D20" s="19" t="s">
        <v>69</v>
      </c>
      <c r="E20" s="38" t="s">
        <v>40</v>
      </c>
      <c r="F20" s="39">
        <f>SUBTOTAL(9,G20:J20)</f>
        <v>11.56</v>
      </c>
      <c r="G20" s="39"/>
      <c r="H20" s="39"/>
      <c r="I20" s="39">
        <v>11.56</v>
      </c>
      <c r="J20" s="39"/>
      <c r="K20" s="46">
        <v>2021</v>
      </c>
      <c r="L20" s="46">
        <v>2022</v>
      </c>
      <c r="M20" s="57">
        <v>3793</v>
      </c>
      <c r="N20" s="38">
        <v>2312</v>
      </c>
      <c r="O20" s="60"/>
      <c r="P20" s="38">
        <v>2312</v>
      </c>
      <c r="Q20" s="38" t="s">
        <v>70</v>
      </c>
      <c r="R20" s="17"/>
    </row>
    <row r="21" spans="1:18" s="1" customFormat="1" ht="49.5" customHeight="1">
      <c r="A21" s="16">
        <v>16</v>
      </c>
      <c r="B21" s="17" t="s">
        <v>64</v>
      </c>
      <c r="C21" s="23" t="s">
        <v>71</v>
      </c>
      <c r="D21" s="25" t="s">
        <v>72</v>
      </c>
      <c r="E21" s="38" t="s">
        <v>24</v>
      </c>
      <c r="F21" s="39">
        <v>13.73</v>
      </c>
      <c r="G21" s="44"/>
      <c r="H21" s="39"/>
      <c r="I21" s="39">
        <v>13.73</v>
      </c>
      <c r="J21" s="39"/>
      <c r="K21" s="48">
        <v>2016</v>
      </c>
      <c r="L21" s="48">
        <v>2022</v>
      </c>
      <c r="M21" s="57">
        <v>17026.1</v>
      </c>
      <c r="N21" s="56">
        <v>3730</v>
      </c>
      <c r="O21" s="60"/>
      <c r="P21" s="38">
        <v>3730</v>
      </c>
      <c r="Q21" s="31" t="s">
        <v>73</v>
      </c>
      <c r="R21" s="17"/>
    </row>
    <row r="22" spans="1:18" s="1" customFormat="1" ht="81.75" customHeight="1">
      <c r="A22" s="16">
        <v>17</v>
      </c>
      <c r="B22" s="17" t="s">
        <v>64</v>
      </c>
      <c r="C22" s="23" t="s">
        <v>71</v>
      </c>
      <c r="D22" s="25" t="s">
        <v>74</v>
      </c>
      <c r="E22" s="38" t="s">
        <v>24</v>
      </c>
      <c r="F22" s="39">
        <v>12.39</v>
      </c>
      <c r="G22" s="44"/>
      <c r="H22" s="39"/>
      <c r="I22" s="39">
        <v>12.39</v>
      </c>
      <c r="J22" s="39"/>
      <c r="K22" s="48">
        <v>2018</v>
      </c>
      <c r="L22" s="48">
        <v>2023</v>
      </c>
      <c r="M22" s="57">
        <v>76776</v>
      </c>
      <c r="N22" s="56">
        <v>3098</v>
      </c>
      <c r="O22" s="60"/>
      <c r="P22" s="38">
        <v>3098</v>
      </c>
      <c r="Q22" s="31" t="s">
        <v>75</v>
      </c>
      <c r="R22" s="17"/>
    </row>
    <row r="23" spans="1:18" s="1" customFormat="1" ht="49.5" customHeight="1">
      <c r="A23" s="16">
        <v>18</v>
      </c>
      <c r="B23" s="17" t="s">
        <v>64</v>
      </c>
      <c r="C23" s="17" t="s">
        <v>65</v>
      </c>
      <c r="D23" s="19" t="s">
        <v>76</v>
      </c>
      <c r="E23" s="38" t="s">
        <v>24</v>
      </c>
      <c r="F23" s="39">
        <f>SUBTOTAL(9,G23:J23)</f>
        <v>7.086</v>
      </c>
      <c r="G23" s="39"/>
      <c r="H23" s="39"/>
      <c r="I23" s="39">
        <v>7.086</v>
      </c>
      <c r="J23" s="39"/>
      <c r="K23" s="46">
        <v>2021</v>
      </c>
      <c r="L23" s="46">
        <v>2023</v>
      </c>
      <c r="M23" s="57">
        <v>19149</v>
      </c>
      <c r="N23" s="38">
        <v>11063</v>
      </c>
      <c r="O23" s="38">
        <v>1442</v>
      </c>
      <c r="P23" s="56">
        <v>6000</v>
      </c>
      <c r="Q23" s="38" t="s">
        <v>77</v>
      </c>
      <c r="R23" s="17"/>
    </row>
    <row r="24" spans="1:18" s="1" customFormat="1" ht="49.5" customHeight="1">
      <c r="A24" s="16">
        <v>19</v>
      </c>
      <c r="B24" s="17" t="s">
        <v>64</v>
      </c>
      <c r="C24" s="17" t="s">
        <v>78</v>
      </c>
      <c r="D24" s="19" t="s">
        <v>79</v>
      </c>
      <c r="E24" s="38" t="s">
        <v>24</v>
      </c>
      <c r="F24" s="39">
        <f>SUBTOTAL(9,G24:J24)</f>
        <v>24.714</v>
      </c>
      <c r="G24" s="39"/>
      <c r="H24" s="39"/>
      <c r="I24" s="39">
        <v>24.714</v>
      </c>
      <c r="J24" s="39"/>
      <c r="K24" s="46">
        <v>2020</v>
      </c>
      <c r="L24" s="46">
        <v>2023</v>
      </c>
      <c r="M24" s="57">
        <v>59033</v>
      </c>
      <c r="N24" s="38">
        <v>35444</v>
      </c>
      <c r="O24" s="38">
        <v>3376</v>
      </c>
      <c r="P24" s="56">
        <v>9703</v>
      </c>
      <c r="Q24" s="38" t="s">
        <v>80</v>
      </c>
      <c r="R24" s="17"/>
    </row>
    <row r="25" spans="1:18" s="1" customFormat="1" ht="49.5" customHeight="1">
      <c r="A25" s="16">
        <v>20</v>
      </c>
      <c r="B25" s="17" t="s">
        <v>64</v>
      </c>
      <c r="C25" s="17" t="s">
        <v>78</v>
      </c>
      <c r="D25" s="19" t="s">
        <v>81</v>
      </c>
      <c r="E25" s="38" t="s">
        <v>24</v>
      </c>
      <c r="F25" s="39">
        <f>SUBTOTAL(9,G25:J25)</f>
        <v>35.395</v>
      </c>
      <c r="G25" s="39"/>
      <c r="H25" s="39"/>
      <c r="I25" s="39">
        <v>35.395</v>
      </c>
      <c r="J25" s="39"/>
      <c r="K25" s="48">
        <v>2022</v>
      </c>
      <c r="L25" s="46">
        <v>2024</v>
      </c>
      <c r="M25" s="57">
        <v>58650</v>
      </c>
      <c r="N25" s="38">
        <v>10987</v>
      </c>
      <c r="O25" s="38"/>
      <c r="P25" s="56">
        <v>3000</v>
      </c>
      <c r="Q25" s="38" t="s">
        <v>82</v>
      </c>
      <c r="R25" s="17"/>
    </row>
    <row r="26" spans="1:18" s="1" customFormat="1" ht="49.5" customHeight="1">
      <c r="A26" s="16">
        <v>21</v>
      </c>
      <c r="B26" s="23" t="s">
        <v>64</v>
      </c>
      <c r="C26" s="16" t="s">
        <v>83</v>
      </c>
      <c r="D26" s="26" t="s">
        <v>84</v>
      </c>
      <c r="E26" s="31" t="s">
        <v>24</v>
      </c>
      <c r="F26" s="39">
        <v>8.57</v>
      </c>
      <c r="G26" s="44">
        <v>8.57</v>
      </c>
      <c r="H26" s="39"/>
      <c r="I26" s="39"/>
      <c r="J26" s="39"/>
      <c r="K26" s="16">
        <v>2022</v>
      </c>
      <c r="L26" s="16">
        <v>2023</v>
      </c>
      <c r="M26" s="55">
        <v>26280</v>
      </c>
      <c r="N26" s="38">
        <v>2400</v>
      </c>
      <c r="O26" s="38"/>
      <c r="P26" s="56">
        <v>2400</v>
      </c>
      <c r="Q26" s="31" t="s">
        <v>85</v>
      </c>
      <c r="R26" s="17"/>
    </row>
    <row r="27" spans="1:18" s="1" customFormat="1" ht="49.5" customHeight="1">
      <c r="A27" s="16">
        <v>22</v>
      </c>
      <c r="B27" s="17" t="s">
        <v>64</v>
      </c>
      <c r="C27" s="17" t="s">
        <v>68</v>
      </c>
      <c r="D27" s="19" t="s">
        <v>86</v>
      </c>
      <c r="E27" s="38" t="s">
        <v>40</v>
      </c>
      <c r="F27" s="39">
        <f>SUBTOTAL(9,G27:J27)</f>
        <v>18.468</v>
      </c>
      <c r="G27" s="39"/>
      <c r="H27" s="39"/>
      <c r="I27" s="39">
        <v>13.544</v>
      </c>
      <c r="J27" s="39">
        <v>4.924</v>
      </c>
      <c r="K27" s="46">
        <v>2021</v>
      </c>
      <c r="L27" s="46">
        <v>2022</v>
      </c>
      <c r="M27" s="57">
        <v>5159</v>
      </c>
      <c r="N27" s="38">
        <v>3423</v>
      </c>
      <c r="O27" s="60"/>
      <c r="P27" s="38">
        <v>3423</v>
      </c>
      <c r="Q27" s="38" t="s">
        <v>87</v>
      </c>
      <c r="R27" s="17"/>
    </row>
    <row r="28" spans="1:18" s="1" customFormat="1" ht="49.5" customHeight="1">
      <c r="A28" s="16">
        <v>23</v>
      </c>
      <c r="B28" s="17" t="s">
        <v>88</v>
      </c>
      <c r="C28" s="17" t="s">
        <v>89</v>
      </c>
      <c r="D28" s="18" t="s">
        <v>90</v>
      </c>
      <c r="E28" s="17" t="s">
        <v>24</v>
      </c>
      <c r="F28" s="40">
        <v>10.585</v>
      </c>
      <c r="G28" s="40">
        <v>10.585</v>
      </c>
      <c r="H28" s="40"/>
      <c r="I28" s="40"/>
      <c r="J28" s="40"/>
      <c r="K28" s="17">
        <v>2022</v>
      </c>
      <c r="L28" s="17">
        <v>2024</v>
      </c>
      <c r="M28" s="54">
        <v>47501</v>
      </c>
      <c r="N28" s="63">
        <v>9852</v>
      </c>
      <c r="O28" s="63"/>
      <c r="P28" s="64">
        <v>4000</v>
      </c>
      <c r="Q28" s="64" t="s">
        <v>91</v>
      </c>
      <c r="R28" s="17"/>
    </row>
    <row r="29" spans="1:18" s="1" customFormat="1" ht="49.5" customHeight="1">
      <c r="A29" s="16">
        <v>24</v>
      </c>
      <c r="B29" s="17" t="s">
        <v>64</v>
      </c>
      <c r="C29" s="17" t="s">
        <v>71</v>
      </c>
      <c r="D29" s="19" t="s">
        <v>92</v>
      </c>
      <c r="E29" s="38" t="s">
        <v>40</v>
      </c>
      <c r="F29" s="39">
        <f>SUBTOTAL(9,G29:J29)</f>
        <v>18</v>
      </c>
      <c r="G29" s="39"/>
      <c r="H29" s="39"/>
      <c r="I29" s="39">
        <v>18</v>
      </c>
      <c r="J29" s="39"/>
      <c r="K29" s="46">
        <v>2021</v>
      </c>
      <c r="L29" s="46">
        <v>2022</v>
      </c>
      <c r="M29" s="57">
        <v>4182</v>
      </c>
      <c r="N29" s="38">
        <v>3600</v>
      </c>
      <c r="O29" s="60"/>
      <c r="P29" s="38">
        <v>3600</v>
      </c>
      <c r="Q29" s="38" t="s">
        <v>93</v>
      </c>
      <c r="R29" s="17"/>
    </row>
    <row r="30" spans="1:18" s="1" customFormat="1" ht="49.5" customHeight="1">
      <c r="A30" s="16">
        <v>25</v>
      </c>
      <c r="B30" s="17" t="s">
        <v>64</v>
      </c>
      <c r="C30" s="17" t="s">
        <v>65</v>
      </c>
      <c r="D30" s="19" t="s">
        <v>94</v>
      </c>
      <c r="E30" s="38" t="s">
        <v>40</v>
      </c>
      <c r="F30" s="39">
        <f>SUBTOTAL(9,G30:J30)</f>
        <v>6.443</v>
      </c>
      <c r="G30" s="39"/>
      <c r="H30" s="39"/>
      <c r="I30" s="39">
        <v>6.443</v>
      </c>
      <c r="J30" s="39"/>
      <c r="K30" s="46">
        <v>2021</v>
      </c>
      <c r="L30" s="46">
        <v>2022</v>
      </c>
      <c r="M30" s="57">
        <v>1945</v>
      </c>
      <c r="N30" s="38">
        <v>1611</v>
      </c>
      <c r="O30" s="60"/>
      <c r="P30" s="38">
        <v>1611</v>
      </c>
      <c r="Q30" s="38" t="s">
        <v>95</v>
      </c>
      <c r="R30" s="17"/>
    </row>
    <row r="31" spans="1:18" s="1" customFormat="1" ht="49.5" customHeight="1">
      <c r="A31" s="16">
        <v>26</v>
      </c>
      <c r="B31" s="17" t="s">
        <v>64</v>
      </c>
      <c r="C31" s="17" t="s">
        <v>96</v>
      </c>
      <c r="D31" s="19" t="s">
        <v>97</v>
      </c>
      <c r="E31" s="38" t="s">
        <v>40</v>
      </c>
      <c r="F31" s="39">
        <f>SUBTOTAL(9,G31:J31)</f>
        <v>24.033</v>
      </c>
      <c r="G31" s="39"/>
      <c r="H31" s="39"/>
      <c r="I31" s="39">
        <v>24.033</v>
      </c>
      <c r="J31" s="39"/>
      <c r="K31" s="46">
        <v>2021</v>
      </c>
      <c r="L31" s="46">
        <v>2022</v>
      </c>
      <c r="M31" s="57">
        <v>6729</v>
      </c>
      <c r="N31" s="38">
        <v>4807</v>
      </c>
      <c r="O31" s="60"/>
      <c r="P31" s="38">
        <v>4807</v>
      </c>
      <c r="Q31" s="38" t="s">
        <v>98</v>
      </c>
      <c r="R31" s="17"/>
    </row>
    <row r="32" spans="1:18" s="1" customFormat="1" ht="49.5" customHeight="1">
      <c r="A32" s="16">
        <v>27</v>
      </c>
      <c r="B32" s="23" t="s">
        <v>64</v>
      </c>
      <c r="C32" s="23" t="s">
        <v>78</v>
      </c>
      <c r="D32" s="25" t="s">
        <v>99</v>
      </c>
      <c r="E32" s="31" t="s">
        <v>40</v>
      </c>
      <c r="F32" s="39">
        <v>17.243</v>
      </c>
      <c r="G32" s="39"/>
      <c r="H32" s="39"/>
      <c r="I32" s="39">
        <v>17.243</v>
      </c>
      <c r="J32" s="39"/>
      <c r="K32" s="48">
        <v>2022</v>
      </c>
      <c r="L32" s="48">
        <v>2022</v>
      </c>
      <c r="M32" s="57">
        <v>6281</v>
      </c>
      <c r="N32" s="31">
        <v>4311</v>
      </c>
      <c r="O32" s="60"/>
      <c r="P32" s="31">
        <v>4311</v>
      </c>
      <c r="Q32" s="31" t="s">
        <v>100</v>
      </c>
      <c r="R32" s="72"/>
    </row>
    <row r="33" spans="1:18" s="1" customFormat="1" ht="49.5" customHeight="1">
      <c r="A33" s="16">
        <v>28</v>
      </c>
      <c r="B33" s="23" t="s">
        <v>64</v>
      </c>
      <c r="C33" s="23" t="s">
        <v>96</v>
      </c>
      <c r="D33" s="25" t="s">
        <v>101</v>
      </c>
      <c r="E33" s="31" t="s">
        <v>40</v>
      </c>
      <c r="F33" s="39">
        <v>5.92</v>
      </c>
      <c r="G33" s="39">
        <v>5.92</v>
      </c>
      <c r="H33" s="39"/>
      <c r="I33" s="39"/>
      <c r="J33" s="39"/>
      <c r="K33" s="48">
        <v>2021</v>
      </c>
      <c r="L33" s="48">
        <v>2022</v>
      </c>
      <c r="M33" s="57">
        <v>5135</v>
      </c>
      <c r="N33" s="31">
        <v>2486</v>
      </c>
      <c r="O33" s="60"/>
      <c r="P33" s="31">
        <v>2486</v>
      </c>
      <c r="Q33" s="31" t="s">
        <v>102</v>
      </c>
      <c r="R33" s="72"/>
    </row>
    <row r="34" spans="1:18" s="1" customFormat="1" ht="49.5" customHeight="1">
      <c r="A34" s="16">
        <v>29</v>
      </c>
      <c r="B34" s="23" t="s">
        <v>64</v>
      </c>
      <c r="C34" s="23" t="s">
        <v>71</v>
      </c>
      <c r="D34" s="25" t="s">
        <v>103</v>
      </c>
      <c r="E34" s="31" t="s">
        <v>40</v>
      </c>
      <c r="F34" s="39">
        <v>17.365</v>
      </c>
      <c r="G34" s="39"/>
      <c r="H34" s="39"/>
      <c r="I34" s="39">
        <v>17.365</v>
      </c>
      <c r="J34" s="39"/>
      <c r="K34" s="48">
        <v>2021</v>
      </c>
      <c r="L34" s="48">
        <v>2022</v>
      </c>
      <c r="M34" s="57">
        <v>5329</v>
      </c>
      <c r="N34" s="31">
        <v>3473</v>
      </c>
      <c r="O34" s="60"/>
      <c r="P34" s="31">
        <v>3473</v>
      </c>
      <c r="Q34" s="31" t="s">
        <v>104</v>
      </c>
      <c r="R34" s="72"/>
    </row>
    <row r="35" spans="1:18" s="1" customFormat="1" ht="96" customHeight="1">
      <c r="A35" s="16">
        <v>30</v>
      </c>
      <c r="B35" s="17" t="s">
        <v>105</v>
      </c>
      <c r="C35" s="17" t="s">
        <v>106</v>
      </c>
      <c r="D35" s="19" t="s">
        <v>107</v>
      </c>
      <c r="E35" s="31" t="s">
        <v>40</v>
      </c>
      <c r="F35" s="39">
        <f aca="true" t="shared" si="1" ref="F35:F42">SUBTOTAL(9,G35:J35)</f>
        <v>30.232</v>
      </c>
      <c r="G35" s="39">
        <v>30.232</v>
      </c>
      <c r="H35" s="39"/>
      <c r="I35" s="39"/>
      <c r="J35" s="39"/>
      <c r="K35" s="46">
        <v>2021</v>
      </c>
      <c r="L35" s="46">
        <v>2024</v>
      </c>
      <c r="M35" s="57">
        <v>153919</v>
      </c>
      <c r="N35" s="57">
        <v>12697</v>
      </c>
      <c r="O35" s="57">
        <v>5200</v>
      </c>
      <c r="P35" s="57">
        <v>6064</v>
      </c>
      <c r="Q35" s="38" t="s">
        <v>108</v>
      </c>
      <c r="R35" s="17"/>
    </row>
    <row r="36" spans="1:18" s="1" customFormat="1" ht="49.5" customHeight="1">
      <c r="A36" s="16">
        <v>31</v>
      </c>
      <c r="B36" s="17" t="s">
        <v>105</v>
      </c>
      <c r="C36" s="17" t="s">
        <v>109</v>
      </c>
      <c r="D36" s="19" t="s">
        <v>110</v>
      </c>
      <c r="E36" s="38" t="s">
        <v>24</v>
      </c>
      <c r="F36" s="39">
        <f t="shared" si="1"/>
        <v>10.858</v>
      </c>
      <c r="G36" s="39">
        <v>10.858</v>
      </c>
      <c r="H36" s="39"/>
      <c r="I36" s="39"/>
      <c r="J36" s="39"/>
      <c r="K36" s="46">
        <v>2021</v>
      </c>
      <c r="L36" s="46">
        <v>2024</v>
      </c>
      <c r="M36" s="57">
        <v>211963.72</v>
      </c>
      <c r="N36" s="65">
        <v>54290</v>
      </c>
      <c r="O36" s="17">
        <v>24290</v>
      </c>
      <c r="P36" s="58">
        <v>7871</v>
      </c>
      <c r="Q36" s="23" t="s">
        <v>111</v>
      </c>
      <c r="R36" s="17"/>
    </row>
    <row r="37" spans="1:18" s="1" customFormat="1" ht="49.5" customHeight="1">
      <c r="A37" s="16">
        <v>32</v>
      </c>
      <c r="B37" s="17" t="s">
        <v>112</v>
      </c>
      <c r="C37" s="17" t="s">
        <v>113</v>
      </c>
      <c r="D37" s="19" t="s">
        <v>114</v>
      </c>
      <c r="E37" s="38" t="s">
        <v>24</v>
      </c>
      <c r="F37" s="39">
        <f t="shared" si="1"/>
        <v>10.04</v>
      </c>
      <c r="G37" s="40">
        <v>10.04</v>
      </c>
      <c r="H37" s="39"/>
      <c r="I37" s="39"/>
      <c r="J37" s="39"/>
      <c r="K37" s="17">
        <v>2020</v>
      </c>
      <c r="L37" s="17">
        <v>2022</v>
      </c>
      <c r="M37" s="57">
        <v>23894</v>
      </c>
      <c r="N37" s="38">
        <v>5756</v>
      </c>
      <c r="O37" s="38">
        <v>3136</v>
      </c>
      <c r="P37" s="56">
        <v>2620</v>
      </c>
      <c r="Q37" s="38" t="s">
        <v>115</v>
      </c>
      <c r="R37" s="23"/>
    </row>
    <row r="38" spans="1:18" s="1" customFormat="1" ht="49.5" customHeight="1">
      <c r="A38" s="16">
        <v>33</v>
      </c>
      <c r="B38" s="17" t="s">
        <v>112</v>
      </c>
      <c r="C38" s="17" t="s">
        <v>116</v>
      </c>
      <c r="D38" s="27" t="s">
        <v>117</v>
      </c>
      <c r="E38" s="38" t="s">
        <v>24</v>
      </c>
      <c r="F38" s="39">
        <f t="shared" si="1"/>
        <v>13.851</v>
      </c>
      <c r="G38" s="40">
        <v>13.851</v>
      </c>
      <c r="H38" s="40"/>
      <c r="I38" s="40"/>
      <c r="J38" s="40"/>
      <c r="K38" s="17">
        <v>2021</v>
      </c>
      <c r="L38" s="17">
        <v>2023</v>
      </c>
      <c r="M38" s="54">
        <v>101744</v>
      </c>
      <c r="N38" s="54">
        <v>20302</v>
      </c>
      <c r="O38" s="54"/>
      <c r="P38" s="56">
        <v>20302</v>
      </c>
      <c r="Q38" s="23" t="s">
        <v>118</v>
      </c>
      <c r="R38" s="17"/>
    </row>
    <row r="39" spans="1:18" s="1" customFormat="1" ht="49.5" customHeight="1">
      <c r="A39" s="16">
        <v>34</v>
      </c>
      <c r="B39" s="17" t="s">
        <v>119</v>
      </c>
      <c r="C39" s="16" t="s">
        <v>120</v>
      </c>
      <c r="D39" s="28" t="s">
        <v>121</v>
      </c>
      <c r="E39" s="38" t="s">
        <v>24</v>
      </c>
      <c r="F39" s="39">
        <f t="shared" si="1"/>
        <v>49.158</v>
      </c>
      <c r="G39" s="45"/>
      <c r="H39" s="44"/>
      <c r="I39" s="44">
        <v>49.158</v>
      </c>
      <c r="J39" s="44"/>
      <c r="K39" s="49">
        <v>2021</v>
      </c>
      <c r="L39" s="49">
        <v>2023</v>
      </c>
      <c r="M39" s="66">
        <v>88187</v>
      </c>
      <c r="N39" s="65">
        <v>65582</v>
      </c>
      <c r="O39" s="65">
        <v>6634</v>
      </c>
      <c r="P39" s="58">
        <v>13087</v>
      </c>
      <c r="Q39" s="23" t="s">
        <v>122</v>
      </c>
      <c r="R39" s="17"/>
    </row>
    <row r="40" spans="1:18" s="1" customFormat="1" ht="49.5" customHeight="1">
      <c r="A40" s="16">
        <v>35</v>
      </c>
      <c r="B40" s="17" t="s">
        <v>119</v>
      </c>
      <c r="C40" s="17" t="s">
        <v>123</v>
      </c>
      <c r="D40" s="19" t="s">
        <v>124</v>
      </c>
      <c r="E40" s="38" t="s">
        <v>24</v>
      </c>
      <c r="F40" s="39">
        <f t="shared" si="1"/>
        <v>16.277</v>
      </c>
      <c r="G40" s="39"/>
      <c r="H40" s="39"/>
      <c r="I40" s="39">
        <v>16.277</v>
      </c>
      <c r="J40" s="39"/>
      <c r="K40" s="46">
        <v>2021</v>
      </c>
      <c r="L40" s="46">
        <v>2023</v>
      </c>
      <c r="M40" s="57">
        <v>24032</v>
      </c>
      <c r="N40" s="38">
        <v>4069</v>
      </c>
      <c r="O40" s="38">
        <v>1500</v>
      </c>
      <c r="P40" s="58">
        <v>2569</v>
      </c>
      <c r="Q40" s="38" t="s">
        <v>125</v>
      </c>
      <c r="R40" s="17"/>
    </row>
    <row r="41" spans="1:18" s="1" customFormat="1" ht="49.5" customHeight="1">
      <c r="A41" s="16">
        <v>36</v>
      </c>
      <c r="B41" s="23" t="s">
        <v>119</v>
      </c>
      <c r="C41" s="29" t="s">
        <v>126</v>
      </c>
      <c r="D41" s="30" t="s">
        <v>127</v>
      </c>
      <c r="E41" s="31" t="s">
        <v>40</v>
      </c>
      <c r="F41" s="39">
        <v>41.127</v>
      </c>
      <c r="G41" s="40"/>
      <c r="H41" s="40"/>
      <c r="I41" s="39">
        <v>41.127</v>
      </c>
      <c r="J41" s="39"/>
      <c r="K41" s="48">
        <v>2022</v>
      </c>
      <c r="L41" s="48">
        <v>2024</v>
      </c>
      <c r="M41" s="54">
        <v>14673</v>
      </c>
      <c r="N41" s="56">
        <v>8225</v>
      </c>
      <c r="O41" s="60"/>
      <c r="P41" s="63">
        <v>8225</v>
      </c>
      <c r="Q41" s="31" t="s">
        <v>128</v>
      </c>
      <c r="R41" s="72"/>
    </row>
    <row r="42" spans="1:18" s="1" customFormat="1" ht="49.5" customHeight="1">
      <c r="A42" s="16">
        <v>37</v>
      </c>
      <c r="B42" s="17" t="s">
        <v>129</v>
      </c>
      <c r="C42" s="17" t="s">
        <v>130</v>
      </c>
      <c r="D42" s="19" t="s">
        <v>131</v>
      </c>
      <c r="E42" s="38" t="s">
        <v>24</v>
      </c>
      <c r="F42" s="39">
        <f>SUBTOTAL(9,G42:J42)</f>
        <v>23.927</v>
      </c>
      <c r="G42" s="39">
        <v>23.927</v>
      </c>
      <c r="H42" s="39"/>
      <c r="I42" s="39"/>
      <c r="J42" s="39"/>
      <c r="K42" s="46">
        <v>2020</v>
      </c>
      <c r="L42" s="46">
        <v>2023</v>
      </c>
      <c r="M42" s="57">
        <v>356607</v>
      </c>
      <c r="N42" s="38">
        <v>39509</v>
      </c>
      <c r="O42" s="38">
        <v>32872</v>
      </c>
      <c r="P42" s="56">
        <v>6637</v>
      </c>
      <c r="Q42" s="38" t="s">
        <v>132</v>
      </c>
      <c r="R42" s="39"/>
    </row>
    <row r="43" spans="1:18" s="1" customFormat="1" ht="49.5" customHeight="1">
      <c r="A43" s="16">
        <v>38</v>
      </c>
      <c r="B43" s="17" t="s">
        <v>129</v>
      </c>
      <c r="C43" s="17" t="s">
        <v>133</v>
      </c>
      <c r="D43" s="19" t="s">
        <v>134</v>
      </c>
      <c r="E43" s="38" t="s">
        <v>24</v>
      </c>
      <c r="F43" s="39">
        <f>SUBTOTAL(9,G43:J43)</f>
        <v>24.551</v>
      </c>
      <c r="G43" s="39">
        <v>24.551</v>
      </c>
      <c r="H43" s="39"/>
      <c r="I43" s="39"/>
      <c r="J43" s="39"/>
      <c r="K43" s="48">
        <v>2021</v>
      </c>
      <c r="L43" s="46">
        <v>2023</v>
      </c>
      <c r="M43" s="57">
        <v>71773</v>
      </c>
      <c r="N43" s="65">
        <v>31986</v>
      </c>
      <c r="O43" s="38">
        <v>6914</v>
      </c>
      <c r="P43" s="56">
        <v>16572</v>
      </c>
      <c r="Q43" s="17" t="s">
        <v>135</v>
      </c>
      <c r="R43" s="39"/>
    </row>
    <row r="44" spans="1:18" s="1" customFormat="1" ht="49.5" customHeight="1">
      <c r="A44" s="16">
        <v>39</v>
      </c>
      <c r="B44" s="17" t="s">
        <v>129</v>
      </c>
      <c r="C44" s="17" t="s">
        <v>136</v>
      </c>
      <c r="D44" s="19" t="s">
        <v>137</v>
      </c>
      <c r="E44" s="38" t="s">
        <v>24</v>
      </c>
      <c r="F44" s="39">
        <f>SUBTOTAL(9,G44:J44)</f>
        <v>10.557</v>
      </c>
      <c r="G44" s="39">
        <v>10.557</v>
      </c>
      <c r="H44" s="39"/>
      <c r="I44" s="39"/>
      <c r="J44" s="39"/>
      <c r="K44" s="46">
        <v>2021</v>
      </c>
      <c r="L44" s="46">
        <v>2024</v>
      </c>
      <c r="M44" s="57">
        <v>64917</v>
      </c>
      <c r="N44" s="57">
        <v>7461</v>
      </c>
      <c r="O44" s="38"/>
      <c r="P44" s="56">
        <v>3700</v>
      </c>
      <c r="Q44" s="38" t="s">
        <v>138</v>
      </c>
      <c r="R44" s="18"/>
    </row>
    <row r="45" spans="1:18" s="1" customFormat="1" ht="49.5" customHeight="1">
      <c r="A45" s="16">
        <v>40</v>
      </c>
      <c r="B45" s="17" t="s">
        <v>139</v>
      </c>
      <c r="C45" s="17" t="s">
        <v>140</v>
      </c>
      <c r="D45" s="19" t="s">
        <v>141</v>
      </c>
      <c r="E45" s="38" t="s">
        <v>24</v>
      </c>
      <c r="F45" s="39">
        <f>SUBTOTAL(9,G45:J45)</f>
        <v>11.49</v>
      </c>
      <c r="G45" s="39">
        <v>11.49</v>
      </c>
      <c r="H45" s="39"/>
      <c r="I45" s="39"/>
      <c r="J45" s="39"/>
      <c r="K45" s="46">
        <v>2020</v>
      </c>
      <c r="L45" s="46">
        <v>2022</v>
      </c>
      <c r="M45" s="57">
        <v>51554</v>
      </c>
      <c r="N45" s="38">
        <v>4611</v>
      </c>
      <c r="O45" s="38"/>
      <c r="P45" s="56">
        <v>4611</v>
      </c>
      <c r="Q45" s="38" t="s">
        <v>142</v>
      </c>
      <c r="R45" s="17"/>
    </row>
    <row r="46" spans="1:18" s="1" customFormat="1" ht="49.5" customHeight="1">
      <c r="A46" s="16">
        <v>41</v>
      </c>
      <c r="B46" s="23" t="s">
        <v>139</v>
      </c>
      <c r="C46" s="23" t="s">
        <v>143</v>
      </c>
      <c r="D46" s="25" t="s">
        <v>144</v>
      </c>
      <c r="E46" s="31" t="s">
        <v>40</v>
      </c>
      <c r="F46" s="39">
        <f>SUBTOTAL(9,G46:J46)</f>
        <v>33.82</v>
      </c>
      <c r="G46" s="39">
        <v>4.587</v>
      </c>
      <c r="H46" s="39">
        <v>29.233</v>
      </c>
      <c r="I46" s="39"/>
      <c r="J46" s="39"/>
      <c r="K46" s="50">
        <v>2021</v>
      </c>
      <c r="L46" s="48">
        <v>2022</v>
      </c>
      <c r="M46" s="57">
        <v>15394</v>
      </c>
      <c r="N46" s="31">
        <v>7773</v>
      </c>
      <c r="O46" s="60"/>
      <c r="P46" s="31">
        <v>7773</v>
      </c>
      <c r="Q46" s="31" t="s">
        <v>145</v>
      </c>
      <c r="R46" s="72"/>
    </row>
    <row r="47" spans="1:18" s="1" customFormat="1" ht="49.5" customHeight="1">
      <c r="A47" s="16">
        <v>42</v>
      </c>
      <c r="B47" s="31" t="s">
        <v>146</v>
      </c>
      <c r="C47" s="23" t="s">
        <v>147</v>
      </c>
      <c r="D47" s="32" t="s">
        <v>148</v>
      </c>
      <c r="E47" s="31" t="s">
        <v>40</v>
      </c>
      <c r="F47" s="39">
        <v>14.991</v>
      </c>
      <c r="G47" s="39"/>
      <c r="H47" s="39"/>
      <c r="I47" s="39"/>
      <c r="J47" s="39">
        <v>14.991</v>
      </c>
      <c r="K47" s="51">
        <v>2021</v>
      </c>
      <c r="L47" s="51">
        <v>2022</v>
      </c>
      <c r="M47" s="57">
        <v>5134</v>
      </c>
      <c r="N47" s="31">
        <v>2174</v>
      </c>
      <c r="O47" s="60"/>
      <c r="P47" s="31">
        <v>2174</v>
      </c>
      <c r="Q47" s="31" t="s">
        <v>149</v>
      </c>
      <c r="R47" s="72"/>
    </row>
    <row r="48" spans="1:18" s="1" customFormat="1" ht="49.5" customHeight="1">
      <c r="A48" s="16">
        <v>43</v>
      </c>
      <c r="B48" s="31" t="s">
        <v>146</v>
      </c>
      <c r="C48" s="23" t="s">
        <v>147</v>
      </c>
      <c r="D48" s="32" t="s">
        <v>150</v>
      </c>
      <c r="E48" s="31" t="s">
        <v>40</v>
      </c>
      <c r="F48" s="39">
        <v>14.52</v>
      </c>
      <c r="G48" s="39"/>
      <c r="H48" s="39"/>
      <c r="I48" s="39"/>
      <c r="J48" s="39">
        <v>14.52</v>
      </c>
      <c r="K48" s="51">
        <v>2021</v>
      </c>
      <c r="L48" s="51">
        <v>2022</v>
      </c>
      <c r="M48" s="57">
        <v>2348</v>
      </c>
      <c r="N48" s="55">
        <v>2105</v>
      </c>
      <c r="O48" s="54"/>
      <c r="P48" s="56">
        <v>2105</v>
      </c>
      <c r="Q48" s="31" t="s">
        <v>151</v>
      </c>
      <c r="R48" s="72"/>
    </row>
    <row r="49" spans="1:18" s="1" customFormat="1" ht="49.5" customHeight="1">
      <c r="A49" s="16">
        <v>44</v>
      </c>
      <c r="B49" s="17" t="s">
        <v>152</v>
      </c>
      <c r="C49" s="17" t="s">
        <v>153</v>
      </c>
      <c r="D49" s="19" t="s">
        <v>154</v>
      </c>
      <c r="E49" s="38" t="s">
        <v>40</v>
      </c>
      <c r="F49" s="39">
        <f>SUBTOTAL(9,G49:J49)</f>
        <v>5.125</v>
      </c>
      <c r="G49" s="39">
        <v>1.608</v>
      </c>
      <c r="H49" s="39"/>
      <c r="I49" s="39"/>
      <c r="J49" s="39">
        <v>3.517</v>
      </c>
      <c r="K49" s="46">
        <v>2021</v>
      </c>
      <c r="L49" s="46">
        <v>2022</v>
      </c>
      <c r="M49" s="57">
        <v>1108</v>
      </c>
      <c r="N49" s="38">
        <v>997</v>
      </c>
      <c r="O49" s="60"/>
      <c r="P49" s="38">
        <v>997</v>
      </c>
      <c r="Q49" s="38" t="s">
        <v>155</v>
      </c>
      <c r="R49" s="17"/>
    </row>
    <row r="50" spans="1:18" s="1" customFormat="1" ht="49.5" customHeight="1">
      <c r="A50" s="16">
        <v>45</v>
      </c>
      <c r="B50" s="17" t="s">
        <v>152</v>
      </c>
      <c r="C50" s="17" t="s">
        <v>156</v>
      </c>
      <c r="D50" s="19" t="s">
        <v>157</v>
      </c>
      <c r="E50" s="38" t="s">
        <v>24</v>
      </c>
      <c r="F50" s="39">
        <v>30.776</v>
      </c>
      <c r="G50" s="39"/>
      <c r="H50" s="39"/>
      <c r="I50" s="39">
        <v>30.776</v>
      </c>
      <c r="J50" s="39"/>
      <c r="K50" s="46">
        <v>2021</v>
      </c>
      <c r="L50" s="46">
        <v>2022</v>
      </c>
      <c r="M50" s="57">
        <v>14036.5084</v>
      </c>
      <c r="N50" s="57">
        <v>1996</v>
      </c>
      <c r="O50" s="38"/>
      <c r="P50" s="56">
        <v>1996</v>
      </c>
      <c r="Q50" s="38" t="s">
        <v>158</v>
      </c>
      <c r="R50" s="17"/>
    </row>
    <row r="51" spans="1:18" s="1" customFormat="1" ht="49.5" customHeight="1">
      <c r="A51" s="16">
        <v>46</v>
      </c>
      <c r="B51" s="17" t="s">
        <v>159</v>
      </c>
      <c r="C51" s="17" t="s">
        <v>160</v>
      </c>
      <c r="D51" s="19" t="s">
        <v>161</v>
      </c>
      <c r="E51" s="38" t="s">
        <v>24</v>
      </c>
      <c r="F51" s="39">
        <f>SUBTOTAL(9,G51:J51)</f>
        <v>18.568</v>
      </c>
      <c r="G51" s="39">
        <v>18.568</v>
      </c>
      <c r="H51" s="39"/>
      <c r="I51" s="39"/>
      <c r="J51" s="39"/>
      <c r="K51" s="46">
        <v>2021</v>
      </c>
      <c r="L51" s="46">
        <v>2023</v>
      </c>
      <c r="M51" s="57">
        <v>61208</v>
      </c>
      <c r="N51" s="38">
        <v>26075</v>
      </c>
      <c r="O51" s="38">
        <v>6531</v>
      </c>
      <c r="P51" s="56">
        <v>12000</v>
      </c>
      <c r="Q51" s="38" t="s">
        <v>162</v>
      </c>
      <c r="R51" s="17"/>
    </row>
    <row r="52" spans="1:18" s="1" customFormat="1" ht="49.5" customHeight="1">
      <c r="A52" s="16">
        <v>47</v>
      </c>
      <c r="B52" s="17" t="s">
        <v>163</v>
      </c>
      <c r="C52" s="17" t="s">
        <v>164</v>
      </c>
      <c r="D52" s="33" t="s">
        <v>165</v>
      </c>
      <c r="E52" s="38" t="s">
        <v>40</v>
      </c>
      <c r="F52" s="39">
        <f>SUBTOTAL(9,G52:J52)</f>
        <v>17.27</v>
      </c>
      <c r="G52" s="39">
        <v>17.27</v>
      </c>
      <c r="H52" s="39"/>
      <c r="I52" s="39"/>
      <c r="J52" s="39"/>
      <c r="K52" s="46">
        <v>2022</v>
      </c>
      <c r="L52" s="46">
        <v>2022</v>
      </c>
      <c r="M52" s="57">
        <v>10532</v>
      </c>
      <c r="N52" s="38">
        <v>7253</v>
      </c>
      <c r="O52" s="60"/>
      <c r="P52" s="38">
        <v>7253</v>
      </c>
      <c r="Q52" s="38" t="s">
        <v>166</v>
      </c>
      <c r="R52" s="26"/>
    </row>
    <row r="53" spans="1:18" s="1" customFormat="1" ht="49.5" customHeight="1">
      <c r="A53" s="16">
        <v>48</v>
      </c>
      <c r="B53" s="17" t="s">
        <v>163</v>
      </c>
      <c r="C53" s="17" t="s">
        <v>167</v>
      </c>
      <c r="D53" s="33" t="s">
        <v>168</v>
      </c>
      <c r="E53" s="38" t="s">
        <v>24</v>
      </c>
      <c r="F53" s="39">
        <f>SUBTOTAL(9,G53:J53)</f>
        <v>53.336</v>
      </c>
      <c r="G53" s="39">
        <v>53.336</v>
      </c>
      <c r="H53" s="39"/>
      <c r="I53" s="39"/>
      <c r="J53" s="39"/>
      <c r="K53" s="46">
        <v>2022</v>
      </c>
      <c r="L53" s="46">
        <v>2025</v>
      </c>
      <c r="M53" s="57">
        <v>144761</v>
      </c>
      <c r="N53" s="38">
        <v>21014</v>
      </c>
      <c r="O53" s="60"/>
      <c r="P53" s="38">
        <v>10000</v>
      </c>
      <c r="Q53" s="38" t="s">
        <v>169</v>
      </c>
      <c r="R53" s="26"/>
    </row>
    <row r="54" spans="1:18" s="1" customFormat="1" ht="49.5" customHeight="1">
      <c r="A54" s="16">
        <v>49</v>
      </c>
      <c r="B54" s="23" t="s">
        <v>163</v>
      </c>
      <c r="C54" s="29" t="s">
        <v>170</v>
      </c>
      <c r="D54" s="30" t="s">
        <v>171</v>
      </c>
      <c r="E54" s="31" t="s">
        <v>40</v>
      </c>
      <c r="F54" s="39">
        <v>15.619</v>
      </c>
      <c r="G54" s="40">
        <v>2.997</v>
      </c>
      <c r="H54" s="40"/>
      <c r="I54" s="39">
        <v>12.622</v>
      </c>
      <c r="J54" s="39"/>
      <c r="K54" s="48">
        <v>2022</v>
      </c>
      <c r="L54" s="48">
        <v>2022</v>
      </c>
      <c r="M54" s="54">
        <v>6908</v>
      </c>
      <c r="N54" s="56">
        <v>5996</v>
      </c>
      <c r="O54" s="60"/>
      <c r="P54" s="63">
        <v>5996</v>
      </c>
      <c r="Q54" s="31" t="s">
        <v>172</v>
      </c>
      <c r="R54" s="72"/>
    </row>
    <row r="55" spans="1:18" s="1" customFormat="1" ht="49.5" customHeight="1">
      <c r="A55" s="16">
        <v>50</v>
      </c>
      <c r="B55" s="31" t="s">
        <v>173</v>
      </c>
      <c r="C55" s="23" t="s">
        <v>174</v>
      </c>
      <c r="D55" s="25" t="s">
        <v>175</v>
      </c>
      <c r="E55" s="31" t="s">
        <v>24</v>
      </c>
      <c r="F55" s="39">
        <f>SUBTOTAL(9,G55:J55)</f>
        <v>34.898</v>
      </c>
      <c r="G55" s="39">
        <v>34.898</v>
      </c>
      <c r="H55" s="39"/>
      <c r="I55" s="40"/>
      <c r="J55" s="40"/>
      <c r="K55" s="46">
        <v>2022</v>
      </c>
      <c r="L55" s="46">
        <v>2024</v>
      </c>
      <c r="M55" s="57">
        <v>230300</v>
      </c>
      <c r="N55" s="63">
        <v>54079</v>
      </c>
      <c r="O55" s="54"/>
      <c r="P55" s="56">
        <v>10000</v>
      </c>
      <c r="Q55" s="23" t="s">
        <v>176</v>
      </c>
      <c r="R55" s="26"/>
    </row>
  </sheetData>
  <sheetProtection/>
  <autoFilter ref="B4:R54"/>
  <mergeCells count="17">
    <mergeCell ref="B1:R1"/>
    <mergeCell ref="B2:R2"/>
    <mergeCell ref="F3:J3"/>
    <mergeCell ref="A5:E5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1" right="0.71" top="0.75" bottom="0.75" header="0.31" footer="0.31"/>
  <pageSetup fitToHeight="0" fitToWidth="1" horizontalDpi="600" verticalDpi="600" orientation="landscape" paperSize="8" scale="90"/>
  <headerFooter>
    <oddHeader>&amp;L附件1-1</oddHead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zhangdaxun</dc:creator>
  <cp:keywords/>
  <dc:description/>
  <cp:lastModifiedBy>greatwall</cp:lastModifiedBy>
  <cp:lastPrinted>2021-11-22T10:39:00Z</cp:lastPrinted>
  <dcterms:created xsi:type="dcterms:W3CDTF">2021-11-19T13:19:00Z</dcterms:created>
  <dcterms:modified xsi:type="dcterms:W3CDTF">2022-03-08T09:04:42Z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026A13051DB44AA1AB0357DBA394AA5D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