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打印版" sheetId="1" state="hidden" r:id="rId1"/>
    <sheet name="Sheet1" sheetId="2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<sst xmlns="http://schemas.openxmlformats.org/spreadsheetml/2006/main" count="51" uniqueCount="27">
  <si>
    <t>项    目</t>
  </si>
  <si>
    <t>投资完成情况</t>
  </si>
  <si>
    <t>本年投资目标任务（万元）</t>
  </si>
  <si>
    <t>本年累计完成投资（万元）</t>
  </si>
  <si>
    <t>去年投资计划 （万元）</t>
  </si>
  <si>
    <t>去年同期累计完成投资（万元）</t>
  </si>
  <si>
    <t>本年实际完成为去年同期的%</t>
  </si>
  <si>
    <t>本年实际完成为年计划的%</t>
  </si>
  <si>
    <t>去年同期完成为年计划的%</t>
  </si>
  <si>
    <t>合    计</t>
  </si>
  <si>
    <t>一、公路项目</t>
  </si>
  <si>
    <t xml:space="preserve">    高速公路</t>
  </si>
  <si>
    <t xml:space="preserve">    普通国省道</t>
  </si>
  <si>
    <t xml:space="preserve">    农村公路</t>
  </si>
  <si>
    <t>二、港口项目</t>
  </si>
  <si>
    <t>三、航道项目</t>
  </si>
  <si>
    <t>四、公路客货站场及其他</t>
  </si>
  <si>
    <t>2022年2月广东交通基本建设完成情况</t>
  </si>
  <si>
    <t>2月累计完成投资（万元）</t>
  </si>
  <si>
    <t>当月完成投资（万元）</t>
  </si>
  <si>
    <t>去年当月完成投资（万元）</t>
  </si>
  <si>
    <t>本年当月完成为去年同期的%</t>
  </si>
  <si>
    <t>2020年</t>
  </si>
  <si>
    <t>2019年</t>
  </si>
  <si>
    <t>3月投资</t>
  </si>
  <si>
    <t>2月投资</t>
  </si>
  <si>
    <t>广州南沙港疏港铁路工程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</si>
</sst>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.00_ "/>
    <numFmt numFmtId="180" formatCode="0.00_ "/>
    <numFmt numFmtId="181" formatCode="0.0%"/>
    <numFmt numFmtId="182" formatCode="0.0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8"/>
      <name val="黑体"/>
      <family val="3"/>
    </font>
    <font>
      <b/>
      <sz val="18"/>
      <color indexed="10"/>
      <name val="黑体"/>
      <family val="3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9"/>
      <color rgb="FF000000"/>
      <name val="Calibri"/>
      <family val="0"/>
    </font>
    <font>
      <b/>
      <sz val="18"/>
      <color theme="1"/>
      <name val="黑体"/>
      <family val="3"/>
    </font>
    <font>
      <b/>
      <sz val="18"/>
      <color rgb="FFFF0000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42" fillId="0" borderId="0">
      <alignment vertical="center"/>
      <protection/>
    </xf>
  </cellStyleXfs>
  <cellXfs count="5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0" xfId="0" applyNumberFormat="1" applyFill="1" applyBorder="1" applyAlignment="1" applyProtection="1">
      <alignment horizontal="center" vertical="center"/>
      <protection locked="0"/>
    </xf>
    <xf numFmtId="177" fontId="2" fillId="34" borderId="11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42" fillId="0" borderId="10" xfId="63" applyNumberFormat="1" applyBorder="1" applyAlignment="1">
      <alignment horizontal="center" vertical="center"/>
      <protection/>
    </xf>
    <xf numFmtId="49" fontId="2" fillId="33" borderId="12" xfId="0" applyNumberFormat="1" applyFont="1" applyFill="1" applyBorder="1" applyAlignment="1">
      <alignment horizontal="left" vertical="center" wrapText="1"/>
    </xf>
    <xf numFmtId="177" fontId="2" fillId="33" borderId="0" xfId="0" applyNumberFormat="1" applyFont="1" applyFill="1" applyAlignment="1">
      <alignment horizontal="right" vertical="center"/>
    </xf>
    <xf numFmtId="176" fontId="0" fillId="33" borderId="0" xfId="0" applyNumberFormat="1" applyFill="1" applyAlignment="1">
      <alignment horizontal="center" vertical="center"/>
    </xf>
    <xf numFmtId="177" fontId="0" fillId="33" borderId="0" xfId="0" applyNumberFormat="1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4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81" fontId="44" fillId="0" borderId="0" xfId="25" applyNumberFormat="1" applyFont="1" applyFill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80" fontId="0" fillId="0" borderId="0" xfId="0" applyNumberFormat="1" applyFill="1" applyAlignment="1">
      <alignment vertical="center"/>
    </xf>
    <xf numFmtId="0" fontId="3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 wrapText="1"/>
    </xf>
    <xf numFmtId="180" fontId="0" fillId="0" borderId="14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180" fontId="0" fillId="0" borderId="0" xfId="0" applyNumberFormat="1" applyAlignment="1">
      <alignment vertical="center" wrapText="1"/>
    </xf>
    <xf numFmtId="180" fontId="0" fillId="0" borderId="0" xfId="0" applyNumberFormat="1" applyAlignment="1">
      <alignment vertical="center"/>
    </xf>
    <xf numFmtId="180" fontId="0" fillId="0" borderId="0" xfId="25" applyNumberFormat="1" applyAlignment="1">
      <alignment vertical="center"/>
    </xf>
    <xf numFmtId="181" fontId="0" fillId="0" borderId="0" xfId="25" applyNumberFormat="1" applyFont="1" applyAlignment="1">
      <alignment vertical="center"/>
    </xf>
    <xf numFmtId="10" fontId="0" fillId="0" borderId="0" xfId="25" applyNumberFormat="1" applyFon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25" applyNumberFormat="1" applyAlignment="1">
      <alignment vertical="center"/>
    </xf>
    <xf numFmtId="182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70" zoomScaleNormal="70" workbookViewId="0" topLeftCell="A1">
      <selection activeCell="H4" sqref="H4"/>
    </sheetView>
  </sheetViews>
  <sheetFormatPr defaultColWidth="8.8515625" defaultRowHeight="15"/>
  <cols>
    <col min="1" max="1" width="22.00390625" style="0" customWidth="1"/>
    <col min="2" max="2" width="16.8515625" style="0" customWidth="1"/>
    <col min="3" max="3" width="16.7109375" style="0" customWidth="1"/>
    <col min="4" max="4" width="13.7109375" style="0" customWidth="1"/>
    <col min="5" max="5" width="14.7109375" style="0" customWidth="1"/>
    <col min="6" max="6" width="14.28125" style="0" customWidth="1"/>
    <col min="7" max="7" width="13.421875" style="37" customWidth="1"/>
    <col min="8" max="8" width="14.28125" style="0" customWidth="1"/>
    <col min="9" max="9" width="8.8515625" style="0" customWidth="1"/>
    <col min="10" max="10" width="9.421875" style="0" bestFit="1" customWidth="1"/>
    <col min="11" max="11" width="12.7109375" style="0" bestFit="1" customWidth="1"/>
    <col min="12" max="12" width="8.8515625" style="0" customWidth="1"/>
    <col min="13" max="13" width="10.00390625" style="0" bestFit="1" customWidth="1"/>
    <col min="14" max="16" width="8.8515625" style="0" customWidth="1"/>
    <col min="17" max="17" width="9.421875" style="0" bestFit="1" customWidth="1"/>
  </cols>
  <sheetData>
    <row r="1" spans="1:8" ht="39" customHeight="1">
      <c r="A1" s="38" t="str">
        <f>Sheet1!A1</f>
        <v>2022年2月广东交通基本建设完成情况</v>
      </c>
      <c r="B1" s="38"/>
      <c r="C1" s="38"/>
      <c r="D1" s="38"/>
      <c r="E1" s="38"/>
      <c r="F1" s="38"/>
      <c r="G1" s="38"/>
      <c r="H1" s="38"/>
    </row>
    <row r="2" spans="1:8" ht="30" customHeight="1">
      <c r="A2" s="39" t="s">
        <v>0</v>
      </c>
      <c r="B2" s="40" t="s">
        <v>1</v>
      </c>
      <c r="C2" s="40"/>
      <c r="D2" s="40"/>
      <c r="E2" s="40"/>
      <c r="F2" s="40"/>
      <c r="G2" s="40"/>
      <c r="H2" s="41"/>
    </row>
    <row r="3" spans="1:9" ht="41.25" customHeight="1">
      <c r="A3" s="39"/>
      <c r="B3" s="42" t="s">
        <v>2</v>
      </c>
      <c r="C3" s="42" t="s">
        <v>3</v>
      </c>
      <c r="D3" s="42" t="s">
        <v>4</v>
      </c>
      <c r="E3" s="42" t="s">
        <v>5</v>
      </c>
      <c r="F3" s="42" t="s">
        <v>6</v>
      </c>
      <c r="G3" s="42" t="s">
        <v>7</v>
      </c>
      <c r="H3" s="43" t="s">
        <v>8</v>
      </c>
      <c r="I3" s="48"/>
    </row>
    <row r="4" spans="1:19" ht="49.5" customHeight="1">
      <c r="A4" s="39" t="s">
        <v>9</v>
      </c>
      <c r="B4" s="44">
        <f>Sheet1!B5</f>
        <v>0</v>
      </c>
      <c r="C4" s="44">
        <f>Sheet1!C5</f>
        <v>1880911.4999999998</v>
      </c>
      <c r="D4" s="44">
        <f>Sheet1!E5</f>
        <v>13000000</v>
      </c>
      <c r="E4" s="44">
        <f>Sheet1!F5</f>
        <v>1913068.0000000002</v>
      </c>
      <c r="F4" s="45">
        <f>Sheet1!H5</f>
        <v>98.31911359136213</v>
      </c>
      <c r="G4" s="45">
        <f>Sheet1!J5</f>
        <v>0</v>
      </c>
      <c r="H4" s="46" t="e">
        <f>Sheet1!#REF!</f>
        <v>#REF!</v>
      </c>
      <c r="I4" s="49">
        <f>100-F4</f>
        <v>1.6808864086378748</v>
      </c>
      <c r="J4" s="49"/>
      <c r="K4" s="50"/>
      <c r="L4" s="51"/>
      <c r="M4" s="52"/>
      <c r="N4" s="51"/>
      <c r="Q4" s="49"/>
      <c r="S4" s="54"/>
    </row>
    <row r="5" spans="1:19" ht="49.5" customHeight="1">
      <c r="A5" s="47" t="s">
        <v>10</v>
      </c>
      <c r="B5" s="44">
        <f>Sheet1!B6</f>
        <v>0</v>
      </c>
      <c r="C5" s="44">
        <f>Sheet1!C6</f>
        <v>1635183.5999999999</v>
      </c>
      <c r="D5" s="44">
        <f>Sheet1!E6</f>
        <v>11500000</v>
      </c>
      <c r="E5" s="44">
        <f>Sheet1!F6</f>
        <v>1707837.2000000002</v>
      </c>
      <c r="F5" s="45">
        <f>Sheet1!H6</f>
        <v>95.74587085935356</v>
      </c>
      <c r="G5" s="45">
        <f>Sheet1!J6</f>
        <v>0</v>
      </c>
      <c r="H5" s="46" t="e">
        <f>Sheet1!#REF!</f>
        <v>#REF!</v>
      </c>
      <c r="I5" s="49">
        <f aca="true" t="shared" si="0" ref="I5:I11">100-F5</f>
        <v>4.254129140646441</v>
      </c>
      <c r="J5" s="49"/>
      <c r="K5" s="50"/>
      <c r="M5" s="53"/>
      <c r="Q5" s="49"/>
      <c r="S5" s="54"/>
    </row>
    <row r="6" spans="1:19" ht="49.5" customHeight="1">
      <c r="A6" s="47" t="s">
        <v>11</v>
      </c>
      <c r="B6" s="44">
        <f>Sheet1!B7</f>
        <v>0</v>
      </c>
      <c r="C6" s="44">
        <f>Sheet1!C7</f>
        <v>1135816.4</v>
      </c>
      <c r="D6" s="44">
        <f>Sheet1!E7</f>
        <v>8600000</v>
      </c>
      <c r="E6" s="44">
        <f>Sheet1!F7</f>
        <v>1196873.1</v>
      </c>
      <c r="F6" s="45">
        <f>Sheet1!H7</f>
        <v>94.89864882083154</v>
      </c>
      <c r="G6" s="45">
        <f>Sheet1!J7</f>
        <v>0</v>
      </c>
      <c r="H6" s="46" t="e">
        <f>Sheet1!#REF!</f>
        <v>#REF!</v>
      </c>
      <c r="I6" s="49">
        <f t="shared" si="0"/>
        <v>5.101351179168461</v>
      </c>
      <c r="J6" s="49"/>
      <c r="K6" s="50"/>
      <c r="Q6" s="55"/>
      <c r="S6" s="54"/>
    </row>
    <row r="7" spans="1:19" ht="49.5" customHeight="1">
      <c r="A7" s="47" t="s">
        <v>12</v>
      </c>
      <c r="B7" s="44">
        <f>Sheet1!B8</f>
        <v>0</v>
      </c>
      <c r="C7" s="44">
        <f>Sheet1!C8</f>
        <v>392998.2</v>
      </c>
      <c r="D7" s="44">
        <f>Sheet1!E8</f>
        <v>2000000</v>
      </c>
      <c r="E7" s="44">
        <f>Sheet1!F8</f>
        <v>351448.8</v>
      </c>
      <c r="F7" s="45">
        <f>Sheet1!H8</f>
        <v>111.82231949575585</v>
      </c>
      <c r="G7" s="45">
        <f>Sheet1!J8</f>
        <v>0</v>
      </c>
      <c r="H7" s="46" t="e">
        <f>Sheet1!#REF!</f>
        <v>#REF!</v>
      </c>
      <c r="I7" s="49">
        <f t="shared" si="0"/>
        <v>-11.822319495755849</v>
      </c>
      <c r="J7" s="49"/>
      <c r="K7" s="50"/>
      <c r="Q7" s="55"/>
      <c r="S7" s="54"/>
    </row>
    <row r="8" spans="1:19" ht="49.5" customHeight="1">
      <c r="A8" s="47" t="s">
        <v>13</v>
      </c>
      <c r="B8" s="44">
        <f>Sheet1!B9</f>
        <v>0</v>
      </c>
      <c r="C8" s="44">
        <f>Sheet1!C9</f>
        <v>106369</v>
      </c>
      <c r="D8" s="44">
        <f>Sheet1!E9</f>
        <v>900000</v>
      </c>
      <c r="E8" s="44">
        <f>Sheet1!F9</f>
        <v>159515.3</v>
      </c>
      <c r="F8" s="45">
        <f>Sheet1!H9</f>
        <v>66.6826316973983</v>
      </c>
      <c r="G8" s="45">
        <f>Sheet1!J9</f>
        <v>0</v>
      </c>
      <c r="H8" s="46" t="e">
        <f>Sheet1!#REF!</f>
        <v>#REF!</v>
      </c>
      <c r="I8" s="49">
        <f t="shared" si="0"/>
        <v>33.31736830260169</v>
      </c>
      <c r="J8" s="49"/>
      <c r="K8" s="50"/>
      <c r="Q8" s="55"/>
      <c r="S8" s="54"/>
    </row>
    <row r="9" spans="1:19" ht="49.5" customHeight="1">
      <c r="A9" s="47" t="s">
        <v>14</v>
      </c>
      <c r="B9" s="44">
        <f>Sheet1!B10</f>
        <v>0</v>
      </c>
      <c r="C9" s="44">
        <f>Sheet1!C10</f>
        <v>170859</v>
      </c>
      <c r="D9" s="44">
        <f>Sheet1!E10</f>
        <v>910000</v>
      </c>
      <c r="E9" s="44">
        <f>Sheet1!F10</f>
        <v>192431.8</v>
      </c>
      <c r="F9" s="45">
        <f>Sheet1!H10</f>
        <v>88.78937888644185</v>
      </c>
      <c r="G9" s="45">
        <f>Sheet1!J10</f>
        <v>0</v>
      </c>
      <c r="H9" s="46" t="e">
        <f>Sheet1!#REF!</f>
        <v>#REF!</v>
      </c>
      <c r="I9" s="49">
        <f t="shared" si="0"/>
        <v>11.210621113558147</v>
      </c>
      <c r="J9" s="49"/>
      <c r="K9" s="50"/>
      <c r="Q9" s="55"/>
      <c r="S9" s="54"/>
    </row>
    <row r="10" spans="1:19" ht="49.5" customHeight="1">
      <c r="A10" s="47" t="s">
        <v>15</v>
      </c>
      <c r="B10" s="44">
        <f>Sheet1!B11</f>
        <v>0</v>
      </c>
      <c r="C10" s="44">
        <f>Sheet1!C11</f>
        <v>9144</v>
      </c>
      <c r="D10" s="44">
        <f>Sheet1!E11</f>
        <v>90000</v>
      </c>
      <c r="E10" s="44">
        <f>Sheet1!F11</f>
        <v>6124</v>
      </c>
      <c r="F10" s="45">
        <f>Sheet1!H11</f>
        <v>149.31417374265186</v>
      </c>
      <c r="G10" s="45">
        <f>Sheet1!J11</f>
        <v>0</v>
      </c>
      <c r="H10" s="46" t="e">
        <f>Sheet1!#REF!</f>
        <v>#REF!</v>
      </c>
      <c r="I10" s="49">
        <f t="shared" si="0"/>
        <v>-49.31417374265186</v>
      </c>
      <c r="J10" s="49"/>
      <c r="K10" s="50"/>
      <c r="Q10" s="55"/>
      <c r="S10" s="54"/>
    </row>
    <row r="11" spans="1:19" ht="49.5" customHeight="1">
      <c r="A11" s="47" t="s">
        <v>16</v>
      </c>
      <c r="B11" s="44">
        <f>Sheet1!B12</f>
        <v>0</v>
      </c>
      <c r="C11" s="44">
        <f>Sheet1!C12</f>
        <v>65724.9</v>
      </c>
      <c r="D11" s="44">
        <f>Sheet1!E12</f>
        <v>500000</v>
      </c>
      <c r="E11" s="44">
        <f>Sheet1!F12</f>
        <v>6675</v>
      </c>
      <c r="F11" s="45">
        <f>Sheet1!H12</f>
        <v>984.6426966292133</v>
      </c>
      <c r="G11" s="45">
        <f>Sheet1!J12</f>
        <v>0</v>
      </c>
      <c r="H11" s="46" t="e">
        <f>Sheet1!#REF!</f>
        <v>#REF!</v>
      </c>
      <c r="I11" s="49">
        <f t="shared" si="0"/>
        <v>-884.6426966292133</v>
      </c>
      <c r="J11" s="49"/>
      <c r="K11" s="50"/>
      <c r="Q11" s="55"/>
      <c r="S11" s="54"/>
    </row>
    <row r="15" spans="3:4" ht="13.5">
      <c r="C15" s="7"/>
      <c r="D15" s="7"/>
    </row>
  </sheetData>
  <sheetProtection/>
  <mergeCells count="3">
    <mergeCell ref="A1:H1"/>
    <mergeCell ref="B2:H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80" zoomScaleNormal="80" workbookViewId="0" topLeftCell="A1">
      <pane xSplit="1" ySplit="4" topLeftCell="B5" activePane="bottomRight" state="frozen"/>
      <selection pane="bottomRight" activeCell="J18" sqref="J18"/>
    </sheetView>
  </sheetViews>
  <sheetFormatPr defaultColWidth="9.00390625" defaultRowHeight="15"/>
  <cols>
    <col min="1" max="1" width="23.28125" style="19" customWidth="1"/>
    <col min="2" max="2" width="16.8515625" style="19" customWidth="1"/>
    <col min="3" max="4" width="16.7109375" style="19" customWidth="1"/>
    <col min="5" max="5" width="13.7109375" style="19" customWidth="1"/>
    <col min="6" max="7" width="14.140625" style="20" customWidth="1"/>
    <col min="8" max="8" width="15.421875" style="20" customWidth="1"/>
    <col min="9" max="9" width="15.421875" style="19" customWidth="1"/>
    <col min="10" max="10" width="14.8515625" style="19" customWidth="1"/>
    <col min="11" max="12" width="9.00390625" style="19" customWidth="1"/>
    <col min="13" max="13" width="9.421875" style="19" bestFit="1" customWidth="1"/>
    <col min="14" max="16384" width="9.00390625" style="19" customWidth="1"/>
  </cols>
  <sheetData>
    <row r="1" spans="1:10" ht="22.5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2.5">
      <c r="A2" s="22"/>
      <c r="B2" s="22"/>
      <c r="C2" s="22"/>
      <c r="D2" s="22"/>
      <c r="E2" s="22"/>
      <c r="F2" s="23"/>
      <c r="G2" s="23"/>
      <c r="H2" s="23"/>
      <c r="I2" s="34"/>
      <c r="J2" s="22"/>
    </row>
    <row r="3" spans="1:10" ht="30" customHeight="1">
      <c r="A3" s="24" t="s">
        <v>0</v>
      </c>
      <c r="B3" s="25" t="s">
        <v>1</v>
      </c>
      <c r="C3" s="25"/>
      <c r="D3" s="25"/>
      <c r="E3" s="25"/>
      <c r="F3" s="25"/>
      <c r="G3" s="25"/>
      <c r="H3" s="25"/>
      <c r="I3" s="25"/>
      <c r="J3" s="25"/>
    </row>
    <row r="4" spans="1:10" ht="41.25" customHeight="1">
      <c r="A4" s="24"/>
      <c r="B4" s="26" t="s">
        <v>2</v>
      </c>
      <c r="C4" s="26" t="s">
        <v>18</v>
      </c>
      <c r="D4" s="27" t="s">
        <v>19</v>
      </c>
      <c r="E4" s="27" t="s">
        <v>4</v>
      </c>
      <c r="F4" s="27" t="s">
        <v>5</v>
      </c>
      <c r="G4" s="27" t="s">
        <v>20</v>
      </c>
      <c r="H4" s="26" t="s">
        <v>6</v>
      </c>
      <c r="I4" s="27" t="s">
        <v>21</v>
      </c>
      <c r="J4" s="27" t="s">
        <v>7</v>
      </c>
    </row>
    <row r="5" spans="1:11" ht="49.5" customHeight="1">
      <c r="A5" s="24" t="s">
        <v>9</v>
      </c>
      <c r="B5" s="4"/>
      <c r="C5" s="4">
        <v>1880911.4999999998</v>
      </c>
      <c r="D5" s="4">
        <v>824341.1999999998</v>
      </c>
      <c r="E5" s="4">
        <v>13000000</v>
      </c>
      <c r="F5" s="4">
        <v>1913068.0000000002</v>
      </c>
      <c r="G5" s="4">
        <v>591095</v>
      </c>
      <c r="H5" s="28">
        <f>C5/F5*100</f>
        <v>98.31911359136213</v>
      </c>
      <c r="I5" s="35">
        <f>D5/G5*100</f>
        <v>139.4600191170624</v>
      </c>
      <c r="J5" s="35"/>
      <c r="K5" s="36"/>
    </row>
    <row r="6" spans="1:10" ht="49.5" customHeight="1">
      <c r="A6" s="29" t="s">
        <v>10</v>
      </c>
      <c r="B6" s="4"/>
      <c r="C6" s="4">
        <v>1635183.6</v>
      </c>
      <c r="D6" s="4">
        <v>698125.8999999999</v>
      </c>
      <c r="E6" s="4">
        <v>11500000</v>
      </c>
      <c r="F6" s="4">
        <v>1707837.2000000002</v>
      </c>
      <c r="G6" s="4">
        <v>542473.2000000001</v>
      </c>
      <c r="H6" s="28">
        <f aca="true" t="shared" si="0" ref="H6:H12">C6/F6*100</f>
        <v>95.74587085935356</v>
      </c>
      <c r="I6" s="35">
        <f aca="true" t="shared" si="1" ref="I6:I12">D6/G6*100</f>
        <v>128.6931594040037</v>
      </c>
      <c r="J6" s="35"/>
    </row>
    <row r="7" spans="1:10" ht="49.5" customHeight="1">
      <c r="A7" s="29" t="s">
        <v>11</v>
      </c>
      <c r="B7" s="30"/>
      <c r="C7" s="4">
        <v>1135816.4</v>
      </c>
      <c r="D7" s="4">
        <v>513489.29999999993</v>
      </c>
      <c r="E7" s="4">
        <v>8600000</v>
      </c>
      <c r="F7" s="4">
        <v>1196873.1</v>
      </c>
      <c r="G7" s="4">
        <v>406822.5000000001</v>
      </c>
      <c r="H7" s="28">
        <f t="shared" si="0"/>
        <v>94.89864882083154</v>
      </c>
      <c r="I7" s="35">
        <f t="shared" si="1"/>
        <v>126.21949375956338</v>
      </c>
      <c r="J7" s="35"/>
    </row>
    <row r="8" spans="1:10" ht="49.5" customHeight="1">
      <c r="A8" s="29" t="s">
        <v>12</v>
      </c>
      <c r="B8" s="30"/>
      <c r="C8" s="4">
        <v>392998.2</v>
      </c>
      <c r="D8" s="4">
        <v>123835.90000000002</v>
      </c>
      <c r="E8" s="4">
        <v>2000000</v>
      </c>
      <c r="F8" s="4">
        <v>351448.8</v>
      </c>
      <c r="G8" s="4">
        <v>93704.5</v>
      </c>
      <c r="H8" s="28">
        <f t="shared" si="0"/>
        <v>111.82231949575585</v>
      </c>
      <c r="I8" s="35">
        <f t="shared" si="1"/>
        <v>132.1557662652274</v>
      </c>
      <c r="J8" s="35"/>
    </row>
    <row r="9" spans="1:10" ht="49.5" customHeight="1">
      <c r="A9" s="29" t="s">
        <v>13</v>
      </c>
      <c r="B9" s="30"/>
      <c r="C9" s="4">
        <v>106369</v>
      </c>
      <c r="D9" s="4">
        <v>60800.7</v>
      </c>
      <c r="E9" s="4">
        <v>900000</v>
      </c>
      <c r="F9" s="4">
        <v>159515.3</v>
      </c>
      <c r="G9" s="4">
        <v>41946.19999999998</v>
      </c>
      <c r="H9" s="28">
        <f t="shared" si="0"/>
        <v>66.6826316973983</v>
      </c>
      <c r="I9" s="35">
        <f t="shared" si="1"/>
        <v>144.94924450844184</v>
      </c>
      <c r="J9" s="35"/>
    </row>
    <row r="10" spans="1:10" ht="49.5" customHeight="1">
      <c r="A10" s="29" t="s">
        <v>14</v>
      </c>
      <c r="B10" s="30"/>
      <c r="C10" s="4">
        <v>170859</v>
      </c>
      <c r="D10" s="4">
        <v>75605.6</v>
      </c>
      <c r="E10" s="4">
        <v>910000</v>
      </c>
      <c r="F10" s="4">
        <v>192431.8</v>
      </c>
      <c r="G10" s="4">
        <v>42211.79999999999</v>
      </c>
      <c r="H10" s="28">
        <f t="shared" si="0"/>
        <v>88.78937888644185</v>
      </c>
      <c r="I10" s="35">
        <f t="shared" si="1"/>
        <v>179.11010665264223</v>
      </c>
      <c r="J10" s="35"/>
    </row>
    <row r="11" spans="1:10" ht="49.5" customHeight="1">
      <c r="A11" s="29" t="s">
        <v>15</v>
      </c>
      <c r="B11" s="30"/>
      <c r="C11" s="4">
        <v>9144</v>
      </c>
      <c r="D11" s="4">
        <v>3695</v>
      </c>
      <c r="E11" s="4">
        <v>90000</v>
      </c>
      <c r="F11" s="4">
        <v>6124</v>
      </c>
      <c r="G11" s="4">
        <v>2453</v>
      </c>
      <c r="H11" s="28">
        <f t="shared" si="0"/>
        <v>149.31417374265186</v>
      </c>
      <c r="I11" s="35">
        <f t="shared" si="1"/>
        <v>150.6318793314309</v>
      </c>
      <c r="J11" s="35"/>
    </row>
    <row r="12" spans="1:10" ht="49.5" customHeight="1">
      <c r="A12" s="29" t="s">
        <v>16</v>
      </c>
      <c r="B12" s="30"/>
      <c r="C12" s="4">
        <v>65724.9</v>
      </c>
      <c r="D12" s="4">
        <v>46914.7</v>
      </c>
      <c r="E12" s="4">
        <v>500000</v>
      </c>
      <c r="F12" s="4">
        <v>6675</v>
      </c>
      <c r="G12" s="4">
        <v>3957</v>
      </c>
      <c r="H12" s="28">
        <f t="shared" si="0"/>
        <v>984.6426966292133</v>
      </c>
      <c r="I12" s="35">
        <f t="shared" si="1"/>
        <v>1185.6128380085925</v>
      </c>
      <c r="J12" s="35"/>
    </row>
    <row r="14" ht="13.5">
      <c r="C14" s="31"/>
    </row>
    <row r="15" spans="3:4" ht="13.5">
      <c r="C15" s="32"/>
      <c r="D15" s="31"/>
    </row>
    <row r="16" spans="3:4" ht="13.5">
      <c r="C16" s="33"/>
      <c r="D16" s="32"/>
    </row>
  </sheetData>
  <sheetProtection/>
  <mergeCells count="3">
    <mergeCell ref="A1:J1"/>
    <mergeCell ref="B3:J3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/>
  <ignoredErrors>
    <ignoredError sqref="H6:I6 H7:I7 I5 H10:I12 H9 H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6:H29"/>
  <sheetViews>
    <sheetView workbookViewId="0" topLeftCell="A1">
      <selection activeCell="D9" sqref="D9:D15"/>
    </sheetView>
  </sheetViews>
  <sheetFormatPr defaultColWidth="8.8515625" defaultRowHeight="15"/>
  <cols>
    <col min="1" max="1" width="36.00390625" style="0" customWidth="1"/>
    <col min="2" max="2" width="16.28125" style="0" customWidth="1"/>
    <col min="3" max="3" width="14.8515625" style="0" customWidth="1"/>
    <col min="4" max="4" width="11.7109375" style="0" bestFit="1" customWidth="1"/>
    <col min="5" max="5" width="9.421875" style="0" bestFit="1" customWidth="1"/>
    <col min="6" max="6" width="15.00390625" style="0" bestFit="1" customWidth="1"/>
    <col min="7" max="7" width="19.8515625" style="0" customWidth="1"/>
  </cols>
  <sheetData>
    <row r="6" spans="2:7" ht="13.5">
      <c r="B6" s="2" t="s">
        <v>22</v>
      </c>
      <c r="C6" s="2"/>
      <c r="F6" s="2" t="s">
        <v>23</v>
      </c>
      <c r="G6" s="2"/>
    </row>
    <row r="7" spans="2:7" ht="13.5">
      <c r="B7" s="3" t="s">
        <v>24</v>
      </c>
      <c r="C7" s="3" t="s">
        <v>25</v>
      </c>
      <c r="F7" s="3" t="s">
        <v>24</v>
      </c>
      <c r="G7" s="3" t="s">
        <v>25</v>
      </c>
    </row>
    <row r="8" spans="1:8" ht="13.5">
      <c r="A8" t="s">
        <v>10</v>
      </c>
      <c r="B8" s="4"/>
      <c r="C8" s="5"/>
      <c r="D8" s="6">
        <f>B8-C8</f>
        <v>0</v>
      </c>
      <c r="H8" s="7">
        <f aca="true" t="shared" si="0" ref="H8:H14">F8-G8</f>
        <v>0</v>
      </c>
    </row>
    <row r="9" spans="1:8" ht="13.5">
      <c r="A9" t="s">
        <v>11</v>
      </c>
      <c r="B9" s="5">
        <v>1891744.9</v>
      </c>
      <c r="C9" s="8">
        <v>1069584.4</v>
      </c>
      <c r="D9" s="6">
        <f aca="true" t="shared" si="1" ref="D9:D14">B9-C9</f>
        <v>822160.5</v>
      </c>
      <c r="F9" s="9">
        <v>2823946.6</v>
      </c>
      <c r="G9">
        <v>1934880.7</v>
      </c>
      <c r="H9" s="7">
        <f t="shared" si="0"/>
        <v>889065.9000000001</v>
      </c>
    </row>
    <row r="10" spans="1:8" ht="13.5">
      <c r="A10" t="s">
        <v>12</v>
      </c>
      <c r="B10" s="5">
        <v>341558.3</v>
      </c>
      <c r="C10" s="8">
        <v>184133.4</v>
      </c>
      <c r="D10" s="6">
        <f t="shared" si="1"/>
        <v>157424.9</v>
      </c>
      <c r="F10" s="9">
        <v>469409.09999999986</v>
      </c>
      <c r="G10">
        <v>368560.2</v>
      </c>
      <c r="H10" s="7">
        <f t="shared" si="0"/>
        <v>100848.89999999985</v>
      </c>
    </row>
    <row r="11" spans="1:8" ht="13.5">
      <c r="A11" t="s">
        <v>13</v>
      </c>
      <c r="B11" s="5">
        <v>221051.5</v>
      </c>
      <c r="C11" s="8">
        <v>72122.9</v>
      </c>
      <c r="D11" s="6">
        <f t="shared" si="1"/>
        <v>148928.6</v>
      </c>
      <c r="F11" s="9">
        <v>511338.2999999997</v>
      </c>
      <c r="G11">
        <v>442968.3</v>
      </c>
      <c r="H11" s="7">
        <f t="shared" si="0"/>
        <v>68369.99999999971</v>
      </c>
    </row>
    <row r="12" spans="1:8" ht="13.5">
      <c r="A12" t="s">
        <v>14</v>
      </c>
      <c r="B12" s="5">
        <v>181531</v>
      </c>
      <c r="C12" s="8">
        <v>106517.1</v>
      </c>
      <c r="D12" s="6">
        <f t="shared" si="1"/>
        <v>75013.9</v>
      </c>
      <c r="F12" s="9">
        <v>190961.5</v>
      </c>
      <c r="G12">
        <v>127211.3</v>
      </c>
      <c r="H12" s="7">
        <f t="shared" si="0"/>
        <v>63750.2</v>
      </c>
    </row>
    <row r="13" spans="1:8" ht="13.5">
      <c r="A13" t="s">
        <v>15</v>
      </c>
      <c r="B13" s="5">
        <v>9777</v>
      </c>
      <c r="C13" s="8">
        <v>4933</v>
      </c>
      <c r="D13" s="6">
        <f t="shared" si="1"/>
        <v>4844</v>
      </c>
      <c r="F13" s="9">
        <v>45089</v>
      </c>
      <c r="G13">
        <v>27897</v>
      </c>
      <c r="H13" s="7">
        <f t="shared" si="0"/>
        <v>17192</v>
      </c>
    </row>
    <row r="14" spans="1:8" ht="13.5">
      <c r="A14" t="s">
        <v>16</v>
      </c>
      <c r="B14" s="5">
        <v>91282.6</v>
      </c>
      <c r="C14" s="8">
        <v>3524</v>
      </c>
      <c r="D14" s="6">
        <f t="shared" si="1"/>
        <v>87758.6</v>
      </c>
      <c r="F14" s="9">
        <v>120069.19999999998</v>
      </c>
      <c r="G14">
        <v>68716.2</v>
      </c>
      <c r="H14" s="7">
        <f t="shared" si="0"/>
        <v>51352.999999999985</v>
      </c>
    </row>
    <row r="15" spans="1:8" s="1" customFormat="1" ht="35.25" customHeight="1">
      <c r="A15" s="10" t="s">
        <v>26</v>
      </c>
      <c r="B15" s="11">
        <v>71939</v>
      </c>
      <c r="C15" s="12"/>
      <c r="D15" s="13"/>
      <c r="H15" s="14"/>
    </row>
    <row r="16" ht="13.5">
      <c r="B16" s="6"/>
    </row>
    <row r="19" ht="13.5">
      <c r="A19" s="6"/>
    </row>
    <row r="23" ht="13.5">
      <c r="B23" s="15"/>
    </row>
    <row r="24" ht="13.5">
      <c r="C24" s="6"/>
    </row>
    <row r="27" spans="1:6" ht="13.5">
      <c r="A27" s="16"/>
      <c r="D27" s="16"/>
      <c r="E27" s="16"/>
      <c r="F27" s="17"/>
    </row>
    <row r="29" ht="13.5">
      <c r="A29" s="18"/>
    </row>
  </sheetData>
  <sheetProtection/>
  <mergeCells count="2">
    <mergeCell ref="B6:C6"/>
    <mergeCell ref="F6:G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陈敏坚</dc:creator>
  <cp:keywords/>
  <dc:description/>
  <cp:lastModifiedBy>梁雪玲</cp:lastModifiedBy>
  <cp:lastPrinted>2018-06-01T07:47:03Z</cp:lastPrinted>
  <dcterms:created xsi:type="dcterms:W3CDTF">2018-02-08T01:27:43Z</dcterms:created>
  <dcterms:modified xsi:type="dcterms:W3CDTF">2022-03-11T01:25:34Z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8D62E0094780467BAD018DCBC61BAF86</vt:lpwstr>
  </property>
  <property fmtid="{D5CDD505-2E9C-101B-9397-08002B2CF9AE}" pid="4" name="KSOProductBuildV">
    <vt:lpwstr>2052-11.1.0.9192</vt:lpwstr>
  </property>
</Properties>
</file>