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00" windowHeight="1176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<sst xmlns="http://schemas.openxmlformats.org/spreadsheetml/2006/main" count="182" uniqueCount="36">
  <si>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10</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</si>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</sst>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9"/>
      <name val="宋体"/>
      <family val="0"/>
    </font>
    <font>
      <b/>
      <sz val="11"/>
      <color indexed="62"/>
      <name val="宋体"/>
      <family val="0"/>
    </font>
    <font>
      <u val="single"/>
      <sz val="11"/>
      <color indexed="12"/>
      <name val="宋体"/>
      <family val="0"/>
    </font>
    <font>
      <b/>
      <sz val="18"/>
      <color indexed="62"/>
      <name val="宋体"/>
      <family val="0"/>
    </font>
    <font>
      <sz val="11"/>
      <color indexed="53"/>
      <name val="宋体"/>
      <family val="0"/>
    </font>
    <font>
      <sz val="11"/>
      <color indexed="10"/>
      <name val="宋体"/>
      <family val="0"/>
    </font>
    <font>
      <b/>
      <sz val="15"/>
      <color indexed="62"/>
      <name val="宋体"/>
      <family val="0"/>
    </font>
    <font>
      <b/>
      <sz val="11"/>
      <color indexed="9"/>
      <name val="宋体"/>
      <family val="0"/>
    </font>
    <font>
      <b/>
      <sz val="11"/>
      <color indexed="8"/>
      <name val="宋体"/>
      <family val="0"/>
    </font>
    <font>
      <sz val="11"/>
      <color indexed="17"/>
      <name val="宋体"/>
      <family val="0"/>
    </font>
    <font>
      <b/>
      <sz val="11"/>
      <color indexed="53"/>
      <name val="宋体"/>
      <family val="0"/>
    </font>
    <font>
      <sz val="11"/>
      <color indexed="16"/>
      <name val="宋体"/>
      <family val="0"/>
    </font>
    <font>
      <i/>
      <sz val="11"/>
      <color indexed="23"/>
      <name val="宋体"/>
      <family val="0"/>
    </font>
    <font>
      <sz val="11"/>
      <color indexed="19"/>
      <name val="宋体"/>
      <family val="0"/>
    </font>
    <font>
      <u val="single"/>
      <sz val="11"/>
      <color indexed="20"/>
      <name val="宋体"/>
      <family val="0"/>
    </font>
    <font>
      <b/>
      <sz val="13"/>
      <color indexed="62"/>
      <name val="宋体"/>
      <family val="0"/>
    </font>
    <font>
      <sz val="11"/>
      <color indexed="62"/>
      <name val="宋体"/>
      <family val="0"/>
    </font>
    <font>
      <b/>
      <sz val="11"/>
      <color indexed="63"/>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indexed="8"/>
      <name val="Calibri"/>
      <family val="0"/>
    </font>
    <font>
      <sz val="11"/>
      <color rgb="FFFA7D00"/>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theme="7"/>
        <bgColor indexed="64"/>
      </patternFill>
    </fill>
    <fill>
      <patternFill patternType="solid">
        <fgColor rgb="FFFFCC99"/>
        <bgColor indexed="64"/>
      </patternFill>
    </fill>
    <fill>
      <patternFill patternType="solid">
        <fgColor indexed="11"/>
        <bgColor indexed="64"/>
      </patternFill>
    </fill>
    <fill>
      <patternFill patternType="solid">
        <fgColor indexed="42"/>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indexed="31"/>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6" fillId="4" borderId="0" applyNumberFormat="0" applyBorder="0" applyAlignment="0" applyProtection="0"/>
    <xf numFmtId="0" fontId="28" fillId="5" borderId="1" applyNumberFormat="0" applyAlignment="0" applyProtection="0"/>
    <xf numFmtId="0" fontId="27" fillId="6" borderId="0" applyNumberFormat="0" applyBorder="0" applyAlignment="0" applyProtection="0"/>
    <xf numFmtId="0" fontId="27" fillId="7" borderId="0" applyNumberFormat="0" applyBorder="0" applyAlignment="0" applyProtection="0"/>
    <xf numFmtId="178" fontId="0" fillId="0" borderId="0" applyFont="0" applyFill="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9" fillId="14" borderId="1" applyNumberFormat="0" applyAlignment="0" applyProtection="0"/>
    <xf numFmtId="0" fontId="26" fillId="15" borderId="0" applyNumberFormat="0" applyBorder="0" applyAlignment="0" applyProtection="0"/>
    <xf numFmtId="0" fontId="30" fillId="16" borderId="0" applyNumberFormat="0" applyBorder="0" applyAlignment="0" applyProtection="0"/>
    <xf numFmtId="0" fontId="27" fillId="17" borderId="0" applyNumberFormat="0" applyBorder="0" applyAlignment="0" applyProtection="0"/>
    <xf numFmtId="0" fontId="31" fillId="18" borderId="0" applyNumberFormat="0" applyBorder="0" applyAlignment="0" applyProtection="0"/>
    <xf numFmtId="0" fontId="27"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27" fillId="22" borderId="0" applyNumberFormat="0" applyBorder="0" applyAlignment="0" applyProtection="0"/>
    <xf numFmtId="0" fontId="38" fillId="0" borderId="0" applyNumberFormat="0" applyFill="0" applyBorder="0" applyAlignment="0" applyProtection="0"/>
    <xf numFmtId="176" fontId="0" fillId="0" borderId="0" applyFont="0" applyFill="0" applyBorder="0" applyAlignment="0" applyProtection="0"/>
    <xf numFmtId="0" fontId="27" fillId="23" borderId="0" applyNumberFormat="0" applyBorder="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7" fillId="24" borderId="0" applyNumberFormat="0" applyBorder="0" applyAlignment="0" applyProtection="0"/>
    <xf numFmtId="0" fontId="41" fillId="0" borderId="0" applyNumberFormat="0" applyFill="0" applyBorder="0" applyAlignment="0" applyProtection="0"/>
    <xf numFmtId="0" fontId="26" fillId="6" borderId="0" applyNumberFormat="0" applyBorder="0" applyAlignment="0" applyProtection="0"/>
    <xf numFmtId="0" fontId="0" fillId="25" borderId="6" applyNumberFormat="0" applyFont="0" applyAlignment="0" applyProtection="0"/>
    <xf numFmtId="0" fontId="27"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0" fontId="43" fillId="0" borderId="7" applyNumberFormat="0" applyFill="0" applyAlignment="0" applyProtection="0"/>
    <xf numFmtId="0" fontId="27" fillId="29" borderId="0" applyNumberFormat="0" applyBorder="0" applyAlignment="0" applyProtection="0"/>
    <xf numFmtId="0" fontId="38" fillId="0" borderId="8" applyNumberFormat="0" applyFill="0" applyAlignment="0" applyProtection="0"/>
    <xf numFmtId="0" fontId="26" fillId="30" borderId="0" applyNumberFormat="0" applyBorder="0" applyAlignment="0" applyProtection="0"/>
    <xf numFmtId="0" fontId="27" fillId="31" borderId="0" applyNumberFormat="0" applyBorder="0" applyAlignment="0" applyProtection="0"/>
    <xf numFmtId="0" fontId="44" fillId="0" borderId="0">
      <alignment vertical="center"/>
      <protection/>
    </xf>
    <xf numFmtId="0" fontId="45" fillId="0" borderId="9" applyNumberFormat="0" applyFill="0" applyAlignment="0" applyProtection="0"/>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47" fillId="0" borderId="16" xfId="0" applyFont="1" applyBorder="1" applyAlignment="1">
      <alignment horizontal="center" vertical="center"/>
    </xf>
    <xf numFmtId="181" fontId="49" fillId="0" borderId="16"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6" xfId="0" applyFont="1" applyFill="1" applyBorder="1" applyAlignment="1">
      <alignment horizontal="center" vertical="center"/>
    </xf>
    <xf numFmtId="0" fontId="49" fillId="0" borderId="13" xfId="0" applyFont="1" applyBorder="1" applyAlignment="1">
      <alignment horizontal="center" vertical="center"/>
    </xf>
    <xf numFmtId="0" fontId="49" fillId="0" borderId="16" xfId="0" applyFont="1" applyBorder="1" applyAlignment="1">
      <alignment horizontal="center" vertical="center"/>
    </xf>
    <xf numFmtId="0" fontId="47" fillId="0" borderId="17" xfId="0" applyFont="1" applyBorder="1" applyAlignment="1">
      <alignment horizontal="left" vertical="top" wrapText="1"/>
    </xf>
    <xf numFmtId="0" fontId="47" fillId="0" borderId="0" xfId="0" applyFont="1" applyFill="1" applyBorder="1" applyAlignment="1">
      <alignment horizontal="center" vertical="center"/>
    </xf>
    <xf numFmtId="180" fontId="47" fillId="0" borderId="12" xfId="0" applyNumberFormat="1" applyFont="1" applyFill="1" applyBorder="1" applyAlignment="1">
      <alignment horizontal="center" vertical="center"/>
    </xf>
    <xf numFmtId="180" fontId="47" fillId="0" borderId="18" xfId="0" applyNumberFormat="1" applyFont="1" applyFill="1" applyBorder="1" applyAlignment="1">
      <alignment horizontal="center" vertical="center"/>
    </xf>
    <xf numFmtId="180" fontId="47" fillId="0" borderId="16"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181" fontId="49" fillId="0" borderId="16" xfId="15"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183" fontId="47" fillId="0" borderId="0" xfId="24"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6" xfId="0" applyNumberFormat="1" applyFont="1" applyFill="1" applyBorder="1" applyAlignment="1">
      <alignment horizontal="center" vertical="center"/>
    </xf>
    <xf numFmtId="181" fontId="50" fillId="32" borderId="16" xfId="0" applyNumberFormat="1" applyFont="1" applyFill="1" applyBorder="1" applyAlignment="1">
      <alignment horizontal="center" vertical="center"/>
    </xf>
    <xf numFmtId="180" fontId="51" fillId="0" borderId="16"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6" xfId="0" applyFont="1" applyFill="1" applyBorder="1" applyAlignment="1">
      <alignment horizontal="center" vertical="center" wrapText="1"/>
    </xf>
    <xf numFmtId="181" fontId="47" fillId="0" borderId="16" xfId="0" applyNumberFormat="1" applyFont="1" applyFill="1" applyBorder="1" applyAlignment="1">
      <alignment horizontal="center" vertical="center" wrapText="1"/>
    </xf>
    <xf numFmtId="184" fontId="49" fillId="0" borderId="16" xfId="0" applyNumberFormat="1" applyFont="1" applyFill="1" applyBorder="1" applyAlignment="1">
      <alignment horizontal="center" vertical="center"/>
    </xf>
    <xf numFmtId="184" fontId="50" fillId="0" borderId="16" xfId="0" applyNumberFormat="1" applyFont="1" applyFill="1" applyBorder="1" applyAlignment="1">
      <alignment horizontal="center" vertical="center"/>
    </xf>
    <xf numFmtId="0" fontId="49" fillId="0" borderId="16" xfId="0" applyFont="1" applyFill="1" applyBorder="1" applyAlignment="1">
      <alignment horizontal="center" vertical="center"/>
    </xf>
    <xf numFmtId="184" fontId="47" fillId="0" borderId="16" xfId="0" applyNumberFormat="1" applyFont="1" applyFill="1" applyBorder="1" applyAlignment="1">
      <alignment horizontal="center" vertical="center"/>
    </xf>
    <xf numFmtId="0" fontId="47" fillId="0" borderId="16" xfId="0" applyFont="1" applyFill="1" applyBorder="1" applyAlignment="1">
      <alignment horizontal="left" vertical="top" wrapText="1"/>
    </xf>
    <xf numFmtId="182" fontId="49" fillId="0" borderId="16" xfId="0" applyNumberFormat="1" applyFont="1" applyFill="1" applyBorder="1" applyAlignment="1">
      <alignment horizontal="center" vertical="center"/>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4" applyNumberFormat="1" applyFont="1" applyFill="1" applyAlignment="1">
      <alignment vertical="center"/>
    </xf>
    <xf numFmtId="10" fontId="0" fillId="0" borderId="0" xfId="24" applyNumberFormat="1" applyFont="1" applyFill="1" applyAlignment="1">
      <alignment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常规 3" xfId="63"/>
    <cellStyle name="链接单元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S16" sqref="S16"/>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9.50390625" style="38" bestFit="1"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49.5" customHeight="1">
      <c r="A2" s="44" t="s">
        <v>1</v>
      </c>
      <c r="B2" s="44" t="s">
        <v>2</v>
      </c>
      <c r="C2" s="45" t="s">
        <v>3</v>
      </c>
      <c r="D2" s="45"/>
      <c r="E2" s="45" t="s">
        <v>4</v>
      </c>
      <c r="F2" s="45"/>
      <c r="G2" s="27" t="s">
        <v>5</v>
      </c>
      <c r="H2" s="27"/>
    </row>
    <row r="3" spans="1:8" s="38" customFormat="1" ht="49.5" customHeight="1">
      <c r="A3" s="44"/>
      <c r="B3" s="44"/>
      <c r="C3" s="45" t="s">
        <v>6</v>
      </c>
      <c r="D3" s="45" t="s">
        <v>7</v>
      </c>
      <c r="E3" s="45" t="s">
        <v>6</v>
      </c>
      <c r="F3" s="45" t="s">
        <v>7</v>
      </c>
      <c r="G3" s="27" t="s">
        <v>8</v>
      </c>
      <c r="H3" s="27" t="s">
        <v>9</v>
      </c>
    </row>
    <row r="4" spans="1:15" s="38" customFormat="1" ht="49.5" customHeight="1">
      <c r="A4" s="20" t="s">
        <v>10</v>
      </c>
      <c r="B4" s="20" t="s">
        <v>11</v>
      </c>
      <c r="C4" s="46">
        <f aca="true" t="shared" si="0" ref="C4:F4">C5+C6</f>
        <v>29346.617599999998</v>
      </c>
      <c r="D4" s="46">
        <f t="shared" si="0"/>
        <v>279508.5304</v>
      </c>
      <c r="E4" s="46">
        <f t="shared" si="0"/>
        <v>32487.1797</v>
      </c>
      <c r="F4" s="46">
        <f t="shared" si="0"/>
        <v>307329.3635</v>
      </c>
      <c r="G4" s="51">
        <f aca="true" t="shared" si="1" ref="G4:G20">C4/E4*100-100</f>
        <v>-9.667081381028595</v>
      </c>
      <c r="H4" s="51">
        <f aca="true" t="shared" si="2" ref="H4:H20">D4/F4*100-100</f>
        <v>-9.0524487420155</v>
      </c>
      <c r="K4" s="52"/>
      <c r="O4" s="52"/>
    </row>
    <row r="5" spans="1:15" s="38" customFormat="1" ht="49.5" customHeight="1">
      <c r="A5" s="20" t="s">
        <v>12</v>
      </c>
      <c r="B5" s="20" t="s">
        <v>11</v>
      </c>
      <c r="C5" s="47">
        <v>20835.9295</v>
      </c>
      <c r="D5" s="47">
        <v>199835.3455</v>
      </c>
      <c r="E5" s="49">
        <v>23635.0833</v>
      </c>
      <c r="F5" s="49">
        <v>219870.8303</v>
      </c>
      <c r="G5" s="51">
        <f t="shared" si="1"/>
        <v>-11.843215293427804</v>
      </c>
      <c r="H5" s="51">
        <f t="shared" si="2"/>
        <v>-9.112388747821996</v>
      </c>
      <c r="K5" s="52"/>
      <c r="O5" s="52"/>
    </row>
    <row r="6" spans="1:15" s="38" customFormat="1" ht="49.5" customHeight="1">
      <c r="A6" s="20" t="s">
        <v>13</v>
      </c>
      <c r="B6" s="20" t="s">
        <v>11</v>
      </c>
      <c r="C6" s="46">
        <v>8510.6881</v>
      </c>
      <c r="D6" s="46">
        <v>79673.1849</v>
      </c>
      <c r="E6" s="46">
        <v>8852.0964</v>
      </c>
      <c r="F6" s="46">
        <v>87458.5332</v>
      </c>
      <c r="G6" s="51">
        <f t="shared" si="1"/>
        <v>-3.856807298212445</v>
      </c>
      <c r="H6" s="51">
        <f t="shared" si="2"/>
        <v>-8.901759514073362</v>
      </c>
      <c r="K6" s="52"/>
      <c r="M6" s="52"/>
      <c r="O6" s="52"/>
    </row>
    <row r="7" spans="1:15" s="38" customFormat="1" ht="49.5" customHeight="1">
      <c r="A7" s="20" t="s">
        <v>14</v>
      </c>
      <c r="B7" s="20" t="s">
        <v>15</v>
      </c>
      <c r="C7" s="46">
        <f aca="true" t="shared" si="3" ref="C7:F7">C8+C9</f>
        <v>24608381.5134</v>
      </c>
      <c r="D7" s="46">
        <f t="shared" si="3"/>
        <v>216392040.54869998</v>
      </c>
      <c r="E7" s="46">
        <f t="shared" si="3"/>
        <v>23184924.7115</v>
      </c>
      <c r="F7" s="46">
        <f t="shared" si="3"/>
        <v>215068127.6183</v>
      </c>
      <c r="G7" s="51">
        <f t="shared" si="1"/>
        <v>6.139579142967605</v>
      </c>
      <c r="H7" s="51">
        <f t="shared" si="2"/>
        <v>0.6155783960465158</v>
      </c>
      <c r="K7" s="52"/>
      <c r="M7" s="52"/>
      <c r="O7" s="52"/>
    </row>
    <row r="8" spans="1:15" s="38" customFormat="1" ht="49.5" customHeight="1">
      <c r="A8" s="20" t="s">
        <v>12</v>
      </c>
      <c r="B8" s="20" t="s">
        <v>15</v>
      </c>
      <c r="C8" s="47">
        <v>2333098.7677</v>
      </c>
      <c r="D8" s="47">
        <v>22293538.2643</v>
      </c>
      <c r="E8" s="49">
        <v>2632186.805</v>
      </c>
      <c r="F8" s="49">
        <v>24620957.3373</v>
      </c>
      <c r="G8" s="51">
        <f t="shared" si="1"/>
        <v>-11.362720789112075</v>
      </c>
      <c r="H8" s="51">
        <f t="shared" si="2"/>
        <v>-9.452999902136341</v>
      </c>
      <c r="K8" s="52"/>
      <c r="M8" s="52"/>
      <c r="O8" s="52"/>
    </row>
    <row r="9" spans="1:15" s="38" customFormat="1" ht="49.5" customHeight="1">
      <c r="A9" s="20" t="s">
        <v>13</v>
      </c>
      <c r="B9" s="20" t="s">
        <v>15</v>
      </c>
      <c r="C9" s="46">
        <v>22275282.745699998</v>
      </c>
      <c r="D9" s="46">
        <v>194098502.2844</v>
      </c>
      <c r="E9" s="46">
        <v>20552737.9065</v>
      </c>
      <c r="F9" s="46">
        <v>190447170.281</v>
      </c>
      <c r="G9" s="51">
        <f t="shared" si="1"/>
        <v>8.381096703691355</v>
      </c>
      <c r="H9" s="51">
        <f t="shared" si="2"/>
        <v>1.9172414050639475</v>
      </c>
      <c r="K9" s="52"/>
      <c r="M9" s="52"/>
      <c r="O9" s="52"/>
    </row>
    <row r="10" spans="1:15" s="38" customFormat="1" ht="49.5" customHeight="1">
      <c r="A10" s="20" t="s">
        <v>16</v>
      </c>
      <c r="B10" s="20" t="s">
        <v>17</v>
      </c>
      <c r="C10" s="46">
        <f aca="true" t="shared" si="4" ref="C10:F10">C11+C12</f>
        <v>2260.7738999999997</v>
      </c>
      <c r="D10" s="46">
        <f t="shared" si="4"/>
        <v>20648.482100000005</v>
      </c>
      <c r="E10" s="46">
        <f t="shared" si="4"/>
        <v>2559.6654</v>
      </c>
      <c r="F10" s="46">
        <f t="shared" si="4"/>
        <v>24184.403799999996</v>
      </c>
      <c r="G10" s="51">
        <f t="shared" si="1"/>
        <v>-11.676975435930032</v>
      </c>
      <c r="H10" s="51">
        <f t="shared" si="2"/>
        <v>-14.620669292662043</v>
      </c>
      <c r="K10" s="52"/>
      <c r="O10" s="52"/>
    </row>
    <row r="11" spans="1:15" s="38" customFormat="1" ht="49.5" customHeight="1">
      <c r="A11" s="20" t="s">
        <v>12</v>
      </c>
      <c r="B11" s="20" t="s">
        <v>17</v>
      </c>
      <c r="C11" s="46">
        <v>2115.845</v>
      </c>
      <c r="D11" s="46">
        <v>19907.502400000005</v>
      </c>
      <c r="E11" s="46">
        <v>2396.1938999999998</v>
      </c>
      <c r="F11" s="46">
        <v>22823.954999999998</v>
      </c>
      <c r="G11" s="51">
        <f t="shared" si="1"/>
        <v>-11.699758521211493</v>
      </c>
      <c r="H11" s="51">
        <f t="shared" si="2"/>
        <v>-12.778033430227126</v>
      </c>
      <c r="K11" s="52"/>
      <c r="O11" s="52"/>
    </row>
    <row r="12" spans="1:15" s="38" customFormat="1" ht="49.5" customHeight="1">
      <c r="A12" s="20" t="s">
        <v>13</v>
      </c>
      <c r="B12" s="20" t="s">
        <v>17</v>
      </c>
      <c r="C12" s="46">
        <v>144.9289</v>
      </c>
      <c r="D12" s="46">
        <v>740.9797</v>
      </c>
      <c r="E12" s="46">
        <v>163.4715</v>
      </c>
      <c r="F12" s="46">
        <v>1360.4488</v>
      </c>
      <c r="G12" s="51">
        <f t="shared" si="1"/>
        <v>-11.343016978494717</v>
      </c>
      <c r="H12" s="51">
        <f t="shared" si="2"/>
        <v>-45.53417225256842</v>
      </c>
      <c r="K12" s="52"/>
      <c r="O12" s="52"/>
    </row>
    <row r="13" spans="1:15" s="38" customFormat="1" ht="49.5" customHeight="1">
      <c r="A13" s="20" t="s">
        <v>18</v>
      </c>
      <c r="B13" s="20" t="s">
        <v>19</v>
      </c>
      <c r="C13" s="46">
        <f aca="true" t="shared" si="5" ref="C13:F13">C14+C15</f>
        <v>175997.69379999998</v>
      </c>
      <c r="D13" s="46">
        <f t="shared" si="5"/>
        <v>1667096.0954</v>
      </c>
      <c r="E13" s="46">
        <f t="shared" si="5"/>
        <v>228514.56220000004</v>
      </c>
      <c r="F13" s="46">
        <f t="shared" si="5"/>
        <v>2266949.3699</v>
      </c>
      <c r="G13" s="51">
        <f t="shared" si="1"/>
        <v>-22.981847587479507</v>
      </c>
      <c r="H13" s="51">
        <f t="shared" si="2"/>
        <v>-26.460814805337307</v>
      </c>
      <c r="K13" s="52"/>
      <c r="O13" s="52"/>
    </row>
    <row r="14" spans="1:15" s="38" customFormat="1" ht="49.5" customHeight="1">
      <c r="A14" s="20" t="s">
        <v>12</v>
      </c>
      <c r="B14" s="20" t="s">
        <v>19</v>
      </c>
      <c r="C14" s="46">
        <v>172866.7903</v>
      </c>
      <c r="D14" s="46">
        <v>1648025.1401</v>
      </c>
      <c r="E14" s="46">
        <v>224098.99160000004</v>
      </c>
      <c r="F14" s="46">
        <v>2228162.8471999997</v>
      </c>
      <c r="G14" s="51">
        <f t="shared" si="1"/>
        <v>-22.861415365690576</v>
      </c>
      <c r="H14" s="51">
        <f t="shared" si="2"/>
        <v>-26.03659368205625</v>
      </c>
      <c r="K14" s="52"/>
      <c r="O14" s="52"/>
    </row>
    <row r="15" spans="1:15" s="38" customFormat="1" ht="49.5" customHeight="1">
      <c r="A15" s="20" t="s">
        <v>13</v>
      </c>
      <c r="B15" s="20" t="s">
        <v>19</v>
      </c>
      <c r="C15" s="46">
        <v>3130.9035</v>
      </c>
      <c r="D15" s="46">
        <v>19070.955299999998</v>
      </c>
      <c r="E15" s="46">
        <v>4415.5706</v>
      </c>
      <c r="F15" s="46">
        <v>38786.5227</v>
      </c>
      <c r="G15" s="51">
        <f t="shared" si="1"/>
        <v>-29.09402241241483</v>
      </c>
      <c r="H15" s="51">
        <f t="shared" si="2"/>
        <v>-50.830974337382415</v>
      </c>
      <c r="K15" s="52"/>
      <c r="O15" s="52"/>
    </row>
    <row r="16" spans="1:15" s="39" customFormat="1" ht="49.5" customHeight="1">
      <c r="A16" s="48" t="s">
        <v>20</v>
      </c>
      <c r="B16" s="48" t="s">
        <v>11</v>
      </c>
      <c r="C16" s="49">
        <v>17925.3577</v>
      </c>
      <c r="D16" s="49">
        <v>168713.9791</v>
      </c>
      <c r="E16" s="49">
        <v>16693.6836</v>
      </c>
      <c r="F16" s="49">
        <v>174272.4002</v>
      </c>
      <c r="G16" s="51">
        <f t="shared" si="1"/>
        <v>7.378084606803029</v>
      </c>
      <c r="H16" s="51">
        <f t="shared" si="2"/>
        <v>-3.1895016615488174</v>
      </c>
      <c r="I16" s="53"/>
      <c r="J16" s="53"/>
      <c r="K16" s="52"/>
      <c r="O16" s="52"/>
    </row>
    <row r="17" spans="1:15" s="39" customFormat="1" ht="49.5" customHeight="1">
      <c r="A17" s="48" t="s">
        <v>21</v>
      </c>
      <c r="B17" s="48" t="s">
        <v>11</v>
      </c>
      <c r="C17" s="49">
        <v>5748.3987</v>
      </c>
      <c r="D17" s="49">
        <v>54327.4608</v>
      </c>
      <c r="E17" s="49">
        <v>5430.5995</v>
      </c>
      <c r="F17" s="49">
        <v>57399.4273</v>
      </c>
      <c r="G17" s="51">
        <f t="shared" si="1"/>
        <v>5.852009524915246</v>
      </c>
      <c r="H17" s="51">
        <f t="shared" si="2"/>
        <v>-5.351911411840874</v>
      </c>
      <c r="I17" s="53"/>
      <c r="J17" s="54"/>
      <c r="K17" s="52"/>
      <c r="O17" s="52"/>
    </row>
    <row r="18" spans="1:15" s="39" customFormat="1" ht="49.5" customHeight="1">
      <c r="A18" s="48" t="s">
        <v>22</v>
      </c>
      <c r="B18" s="48" t="s">
        <v>11</v>
      </c>
      <c r="C18" s="49">
        <v>14967.996100000002</v>
      </c>
      <c r="D18" s="49">
        <v>145022.3718</v>
      </c>
      <c r="E18" s="49">
        <v>14524.5959</v>
      </c>
      <c r="F18" s="49">
        <v>151162.1423</v>
      </c>
      <c r="G18" s="51">
        <f t="shared" si="1"/>
        <v>3.0527541217170864</v>
      </c>
      <c r="H18" s="51">
        <f t="shared" si="2"/>
        <v>-4.061711753075642</v>
      </c>
      <c r="J18" s="53"/>
      <c r="K18" s="52"/>
      <c r="O18" s="52"/>
    </row>
    <row r="19" spans="1:15" s="39" customFormat="1" ht="49.5" customHeight="1">
      <c r="A19" s="48" t="s">
        <v>23</v>
      </c>
      <c r="B19" s="48" t="s">
        <v>11</v>
      </c>
      <c r="C19" s="49">
        <v>2957.361600000002</v>
      </c>
      <c r="D19" s="49">
        <v>23691.607300000003</v>
      </c>
      <c r="E19" s="49">
        <v>2169.0877</v>
      </c>
      <c r="F19" s="49">
        <v>23110.2579</v>
      </c>
      <c r="G19" s="51">
        <f t="shared" si="1"/>
        <v>36.341264578652215</v>
      </c>
      <c r="H19" s="51">
        <f t="shared" si="2"/>
        <v>2.51554700304753</v>
      </c>
      <c r="K19" s="52"/>
      <c r="O19" s="52"/>
    </row>
    <row r="20" spans="1:15" s="39" customFormat="1" ht="49.5" customHeight="1">
      <c r="A20" s="48" t="s">
        <v>24</v>
      </c>
      <c r="B20" s="48" t="s">
        <v>25</v>
      </c>
      <c r="C20" s="49">
        <v>573.4781750000002</v>
      </c>
      <c r="D20" s="49">
        <v>5760.782000000001</v>
      </c>
      <c r="E20" s="49">
        <v>583.422275</v>
      </c>
      <c r="F20" s="49">
        <v>5853.07985</v>
      </c>
      <c r="G20" s="51">
        <f t="shared" si="1"/>
        <v>-1.7044429782870196</v>
      </c>
      <c r="H20" s="51">
        <f t="shared" si="2"/>
        <v>-1.5769108292619478</v>
      </c>
      <c r="O20" s="52"/>
    </row>
    <row r="21" spans="1:8" s="38" customFormat="1" ht="82.5" customHeight="1">
      <c r="A21" s="50" t="s">
        <v>26</v>
      </c>
      <c r="B21" s="50"/>
      <c r="C21" s="50"/>
      <c r="D21" s="50"/>
      <c r="E21" s="50"/>
      <c r="F21" s="50"/>
      <c r="G21" s="50"/>
      <c r="H21" s="50"/>
    </row>
    <row r="22" spans="1:8" s="38" customFormat="1" ht="17.25">
      <c r="A22" s="24"/>
      <c r="B22" s="24"/>
      <c r="C22" s="24"/>
      <c r="D22" s="24"/>
      <c r="E22" s="24"/>
      <c r="F22" s="24"/>
      <c r="G22" s="24"/>
      <c r="H22" s="24"/>
    </row>
    <row r="23" spans="1:8" s="38" customFormat="1" ht="17.25">
      <c r="A23" s="40"/>
      <c r="B23" s="40"/>
      <c r="C23" s="41"/>
      <c r="D23" s="41"/>
      <c r="E23" s="41"/>
      <c r="F23" s="41"/>
      <c r="G23" s="42"/>
      <c r="H23" s="42"/>
    </row>
    <row r="24" spans="1:11" s="38" customFormat="1" ht="17.25">
      <c r="A24" s="40"/>
      <c r="B24" s="40"/>
      <c r="C24" s="41"/>
      <c r="D24" s="41"/>
      <c r="E24" s="41"/>
      <c r="F24" s="41"/>
      <c r="G24" s="42"/>
      <c r="H24" s="42"/>
      <c r="K24" s="55"/>
    </row>
    <row r="25" spans="1:8" s="38" customFormat="1" ht="17.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25" t="s">
        <v>5</v>
      </c>
      <c r="H2" s="26"/>
    </row>
    <row r="3" spans="1:8" ht="36" customHeight="1">
      <c r="A3" s="14"/>
      <c r="B3" s="15"/>
      <c r="C3" s="12" t="s">
        <v>6</v>
      </c>
      <c r="D3" s="12" t="s">
        <v>7</v>
      </c>
      <c r="E3" s="12" t="s">
        <v>6</v>
      </c>
      <c r="F3" s="12" t="s">
        <v>7</v>
      </c>
      <c r="G3" s="27" t="s">
        <v>8</v>
      </c>
      <c r="H3" s="25" t="s">
        <v>9</v>
      </c>
    </row>
    <row r="4" spans="1:8" ht="36" customHeight="1">
      <c r="A4" s="16" t="s">
        <v>10</v>
      </c>
      <c r="B4" s="17" t="s">
        <v>11</v>
      </c>
      <c r="C4" s="18">
        <f>SUM(C5:C6)</f>
        <v>33088.297</v>
      </c>
      <c r="D4" s="18">
        <f>SUM(D5:D6)</f>
        <v>265038.9841021572</v>
      </c>
      <c r="E4" s="18">
        <f>SUM(E5:E6)</f>
        <v>31890.316581967298</v>
      </c>
      <c r="F4" s="18">
        <f>SUM(F5:F6)</f>
        <v>285972.85571011354</v>
      </c>
      <c r="G4" s="28">
        <f aca="true" t="shared" si="0" ref="G4:G28">C4/E4*100-100</f>
        <v>3.75656483357119</v>
      </c>
      <c r="H4" s="28">
        <f aca="true" t="shared" si="1" ref="H4:H28">D4/F4*100-100</f>
        <v>-7.320230291079341</v>
      </c>
    </row>
    <row r="5" spans="1:8" ht="36" customHeight="1">
      <c r="A5" s="16" t="s">
        <v>12</v>
      </c>
      <c r="B5" s="17" t="s">
        <v>11</v>
      </c>
      <c r="C5" s="35">
        <v>23720.4905</v>
      </c>
      <c r="D5" s="18">
        <f>C5+'上期数据'!D5</f>
        <v>181027.65160215716</v>
      </c>
      <c r="E5" s="35">
        <v>21886.3696819673</v>
      </c>
      <c r="F5" s="18">
        <f>E5+'上期数据'!F5</f>
        <v>193531.22081011356</v>
      </c>
      <c r="G5" s="28">
        <f t="shared" si="0"/>
        <v>8.380196646060838</v>
      </c>
      <c r="H5" s="28">
        <f t="shared" si="1"/>
        <v>-6.460750444097329</v>
      </c>
    </row>
    <row r="6" spans="1:8" ht="36" customHeight="1">
      <c r="A6" s="19" t="s">
        <v>28</v>
      </c>
      <c r="B6" s="20" t="s">
        <v>11</v>
      </c>
      <c r="C6" s="18">
        <f>C7+C8</f>
        <v>9367.8065</v>
      </c>
      <c r="D6" s="18">
        <f>D7+D8</f>
        <v>84011.33249999999</v>
      </c>
      <c r="E6" s="18">
        <f>E7+E8</f>
        <v>10003.946899999999</v>
      </c>
      <c r="F6" s="18">
        <f>F7+F8</f>
        <v>92441.63489999999</v>
      </c>
      <c r="G6" s="28">
        <f t="shared" si="0"/>
        <v>-6.358894208045001</v>
      </c>
      <c r="H6" s="28">
        <f t="shared" si="1"/>
        <v>-9.119594660046417</v>
      </c>
    </row>
    <row r="7" spans="1:8" ht="36" customHeight="1">
      <c r="A7" s="19" t="s">
        <v>23</v>
      </c>
      <c r="B7" s="20" t="s">
        <v>11</v>
      </c>
      <c r="C7" s="36">
        <v>4236.908100000001</v>
      </c>
      <c r="D7" s="18">
        <f>C7+'上期数据'!D7</f>
        <v>33205.211599999995</v>
      </c>
      <c r="E7" s="37">
        <v>4213.9575</v>
      </c>
      <c r="F7" s="18">
        <f>E7+'上期数据'!F7</f>
        <v>36114.384699999995</v>
      </c>
      <c r="G7" s="28">
        <f t="shared" si="0"/>
        <v>0.5446329252252866</v>
      </c>
      <c r="H7" s="28">
        <f t="shared" si="1"/>
        <v>-8.055441409749392</v>
      </c>
    </row>
    <row r="8" spans="1:8" ht="36" customHeight="1">
      <c r="A8" s="19" t="s">
        <v>22</v>
      </c>
      <c r="B8" s="20" t="s">
        <v>11</v>
      </c>
      <c r="C8" s="36">
        <v>5130.8984</v>
      </c>
      <c r="D8" s="18">
        <f>C8+'上期数据'!D8</f>
        <v>50806.1209</v>
      </c>
      <c r="E8" s="37">
        <v>5789.9893999999995</v>
      </c>
      <c r="F8" s="18">
        <f>E8+'上期数据'!F8</f>
        <v>56327.250199999995</v>
      </c>
      <c r="G8" s="28">
        <f t="shared" si="0"/>
        <v>-11.383285088570275</v>
      </c>
      <c r="H8" s="28">
        <f t="shared" si="1"/>
        <v>-9.801879694812428</v>
      </c>
    </row>
    <row r="9" spans="1:8" ht="36" customHeight="1">
      <c r="A9" s="16" t="s">
        <v>14</v>
      </c>
      <c r="B9" s="17" t="s">
        <v>15</v>
      </c>
      <c r="C9" s="18">
        <f>SUM(C10:C11)</f>
        <v>23689426.83</v>
      </c>
      <c r="D9" s="18">
        <f>SUM(D10:D11)</f>
        <v>210752810.99906242</v>
      </c>
      <c r="E9" s="18">
        <f>SUM(E10:E11)</f>
        <v>22856988.22353187</v>
      </c>
      <c r="F9" s="18">
        <f>SUM(F10:F11)</f>
        <v>217647948.4867798</v>
      </c>
      <c r="G9" s="28">
        <f t="shared" si="0"/>
        <v>3.641943541849102</v>
      </c>
      <c r="H9" s="28">
        <f t="shared" si="1"/>
        <v>-3.168023193260751</v>
      </c>
    </row>
    <row r="10" spans="1:8" ht="36" customHeight="1">
      <c r="A10" s="16" t="s">
        <v>12</v>
      </c>
      <c r="B10" s="17" t="s">
        <v>15</v>
      </c>
      <c r="C10" s="35">
        <v>2627095.4225000003</v>
      </c>
      <c r="D10" s="18">
        <f>C10+'上期数据'!D10</f>
        <v>19550448.819262423</v>
      </c>
      <c r="E10" s="35">
        <v>2405428.10653187</v>
      </c>
      <c r="F10" s="18">
        <f>E10+'上期数据'!F10</f>
        <v>20368550.617879782</v>
      </c>
      <c r="G10" s="28">
        <f t="shared" si="0"/>
        <v>9.21529582888796</v>
      </c>
      <c r="H10" s="28">
        <f t="shared" si="1"/>
        <v>-4.016494909064463</v>
      </c>
    </row>
    <row r="11" spans="1:8" s="4" customFormat="1" ht="36" customHeight="1">
      <c r="A11" s="19" t="s">
        <v>28</v>
      </c>
      <c r="B11" s="20" t="s">
        <v>15</v>
      </c>
      <c r="C11" s="18">
        <f>C12+C13</f>
        <v>21062331.4075</v>
      </c>
      <c r="D11" s="18">
        <f>D12+D13</f>
        <v>191202362.1798</v>
      </c>
      <c r="E11" s="18">
        <f>E12+E13</f>
        <v>20451560.117</v>
      </c>
      <c r="F11" s="18">
        <f>F12+F13</f>
        <v>197279397.86890003</v>
      </c>
      <c r="G11" s="28">
        <f t="shared" si="0"/>
        <v>2.986428844576537</v>
      </c>
      <c r="H11" s="28">
        <f t="shared" si="1"/>
        <v>-3.0804208420883583</v>
      </c>
    </row>
    <row r="12" spans="1:8" s="4" customFormat="1" ht="36" customHeight="1">
      <c r="A12" s="19" t="s">
        <v>23</v>
      </c>
      <c r="B12" s="20" t="s">
        <v>15</v>
      </c>
      <c r="C12" s="36">
        <v>592991.527</v>
      </c>
      <c r="D12" s="18">
        <f>C12+'上期数据'!D12</f>
        <v>4709968.2281</v>
      </c>
      <c r="E12" s="36">
        <v>684598.6576000002</v>
      </c>
      <c r="F12" s="18">
        <f>E12+'上期数据'!F12</f>
        <v>5518078.499000001</v>
      </c>
      <c r="G12" s="28">
        <f t="shared" si="0"/>
        <v>-13.381143766940411</v>
      </c>
      <c r="H12" s="28">
        <f t="shared" si="1"/>
        <v>-14.644776638216513</v>
      </c>
    </row>
    <row r="13" spans="1:8" s="4" customFormat="1" ht="36" customHeight="1">
      <c r="A13" s="19" t="s">
        <v>22</v>
      </c>
      <c r="B13" s="20" t="s">
        <v>15</v>
      </c>
      <c r="C13" s="36">
        <v>20469339.8805</v>
      </c>
      <c r="D13" s="18">
        <f>C13+'上期数据'!D13</f>
        <v>186492393.9517</v>
      </c>
      <c r="E13" s="36">
        <v>19766961.4594</v>
      </c>
      <c r="F13" s="18">
        <f>E13+'上期数据'!F13</f>
        <v>191761319.36990002</v>
      </c>
      <c r="G13" s="28">
        <f t="shared" si="0"/>
        <v>3.553294837664552</v>
      </c>
      <c r="H13" s="28">
        <f t="shared" si="1"/>
        <v>-2.7476476671692467</v>
      </c>
    </row>
    <row r="14" spans="1:8" ht="36" customHeight="1">
      <c r="A14" s="16" t="s">
        <v>16</v>
      </c>
      <c r="B14" s="17" t="s">
        <v>17</v>
      </c>
      <c r="C14" s="18">
        <f>SUM(C15:C16)</f>
        <v>5503.5912</v>
      </c>
      <c r="D14" s="18">
        <f>SUM(D15:D16)</f>
        <v>46414.7397</v>
      </c>
      <c r="E14" s="18">
        <f>SUM(E15:E16)</f>
        <v>9070.786</v>
      </c>
      <c r="F14" s="18">
        <f>SUM(F15:F16)</f>
        <v>87118.96540000002</v>
      </c>
      <c r="G14" s="28">
        <f t="shared" si="0"/>
        <v>-39.32619290103416</v>
      </c>
      <c r="H14" s="28">
        <f t="shared" si="1"/>
        <v>-46.72257701076879</v>
      </c>
    </row>
    <row r="15" spans="1:8" ht="36" customHeight="1">
      <c r="A15" s="16" t="s">
        <v>12</v>
      </c>
      <c r="B15" s="17" t="s">
        <v>17</v>
      </c>
      <c r="C15" s="35">
        <v>5346.5037</v>
      </c>
      <c r="D15" s="18">
        <f>C15+'上期数据'!D15</f>
        <v>45313.3024</v>
      </c>
      <c r="E15" s="35">
        <v>8806.649</v>
      </c>
      <c r="F15" s="18">
        <f>E15+'上期数据'!F15</f>
        <v>84803.04780000001</v>
      </c>
      <c r="G15" s="30">
        <f t="shared" si="0"/>
        <v>-39.29014656993823</v>
      </c>
      <c r="H15" s="28">
        <f t="shared" si="1"/>
        <v>-46.56642234502332</v>
      </c>
    </row>
    <row r="16" spans="1:8" ht="36" customHeight="1">
      <c r="A16" s="16" t="s">
        <v>13</v>
      </c>
      <c r="B16" s="17" t="s">
        <v>17</v>
      </c>
      <c r="C16" s="18">
        <f>C17+C18</f>
        <v>157.0875</v>
      </c>
      <c r="D16" s="18">
        <f>D17+D18</f>
        <v>1101.4373</v>
      </c>
      <c r="E16" s="18">
        <f>E17+E18</f>
        <v>264.137</v>
      </c>
      <c r="F16" s="18">
        <f>F17+F18</f>
        <v>2315.9175999999998</v>
      </c>
      <c r="G16" s="28">
        <f t="shared" si="0"/>
        <v>-40.528021443417614</v>
      </c>
      <c r="H16" s="28">
        <f t="shared" si="1"/>
        <v>-52.440566106497045</v>
      </c>
    </row>
    <row r="17" spans="1:8" ht="36" customHeight="1">
      <c r="A17" s="19" t="s">
        <v>23</v>
      </c>
      <c r="B17" s="17" t="s">
        <v>17</v>
      </c>
      <c r="C17" s="36">
        <v>24.7828</v>
      </c>
      <c r="D17" s="18">
        <f>C17+'上期数据'!D17</f>
        <v>108.53650000000002</v>
      </c>
      <c r="E17" s="36">
        <v>46.2687</v>
      </c>
      <c r="F17" s="18">
        <f>E17+'上期数据'!F17</f>
        <v>332.3844</v>
      </c>
      <c r="G17" s="28">
        <f t="shared" si="0"/>
        <v>-46.43722430066114</v>
      </c>
      <c r="H17" s="28">
        <f t="shared" si="1"/>
        <v>-67.34609085143586</v>
      </c>
    </row>
    <row r="18" spans="1:8" ht="36" customHeight="1">
      <c r="A18" s="19" t="s">
        <v>22</v>
      </c>
      <c r="B18" s="17" t="s">
        <v>17</v>
      </c>
      <c r="C18" s="36">
        <v>132.3047</v>
      </c>
      <c r="D18" s="18">
        <f>C18+'上期数据'!D18</f>
        <v>992.9008</v>
      </c>
      <c r="E18" s="36">
        <v>217.86829999999998</v>
      </c>
      <c r="F18" s="18">
        <f>E18+'上期数据'!F18</f>
        <v>1983.5331999999999</v>
      </c>
      <c r="G18" s="28">
        <f t="shared" si="0"/>
        <v>-39.27308378502058</v>
      </c>
      <c r="H18" s="28">
        <f t="shared" si="1"/>
        <v>-49.94281920766438</v>
      </c>
    </row>
    <row r="19" spans="1:8" ht="36" customHeight="1">
      <c r="A19" s="16" t="s">
        <v>18</v>
      </c>
      <c r="B19" s="17" t="s">
        <v>19</v>
      </c>
      <c r="C19" s="18">
        <f>SUM(C20:C21)</f>
        <v>546068.7799000001</v>
      </c>
      <c r="D19" s="18">
        <f>SUM(D20:D21)</f>
        <v>4679448.344500001</v>
      </c>
      <c r="E19" s="18">
        <f>SUM(E20:E21)</f>
        <v>952102.3858</v>
      </c>
      <c r="F19" s="18">
        <f>SUM(F20:F21)</f>
        <v>9319034.294245</v>
      </c>
      <c r="G19" s="28">
        <f t="shared" si="0"/>
        <v>-42.64600235812159</v>
      </c>
      <c r="H19" s="28">
        <f t="shared" si="1"/>
        <v>-49.786123789781435</v>
      </c>
    </row>
    <row r="20" spans="1:8" ht="36" customHeight="1">
      <c r="A20" s="16" t="s">
        <v>12</v>
      </c>
      <c r="B20" s="17" t="s">
        <v>19</v>
      </c>
      <c r="C20" s="35">
        <v>541293.753</v>
      </c>
      <c r="D20" s="18">
        <f>C20+'上期数据'!D20</f>
        <v>4644212.2762</v>
      </c>
      <c r="E20" s="35">
        <v>942877.3516</v>
      </c>
      <c r="F20" s="18">
        <f>E20+'上期数据'!F20</f>
        <v>9233463.741545001</v>
      </c>
      <c r="G20" s="28">
        <f t="shared" si="0"/>
        <v>-42.59128697052055</v>
      </c>
      <c r="H20" s="28">
        <f t="shared" si="1"/>
        <v>-49.70238248400918</v>
      </c>
    </row>
    <row r="21" spans="1:8" ht="36" customHeight="1">
      <c r="A21" s="16" t="s">
        <v>13</v>
      </c>
      <c r="B21" s="17" t="s">
        <v>19</v>
      </c>
      <c r="C21" s="18">
        <f>C22+C23</f>
        <v>4775.0269</v>
      </c>
      <c r="D21" s="18">
        <f>D22+D23</f>
        <v>35236.0683</v>
      </c>
      <c r="E21" s="18">
        <f>E22+E23</f>
        <v>9225.034200000002</v>
      </c>
      <c r="F21" s="18">
        <f>F22+F23</f>
        <v>85570.5527</v>
      </c>
      <c r="G21" s="28">
        <f t="shared" si="0"/>
        <v>-48.23838268263548</v>
      </c>
      <c r="H21" s="28">
        <f t="shared" si="1"/>
        <v>-58.82220321337249</v>
      </c>
    </row>
    <row r="22" spans="1:8" ht="36" customHeight="1">
      <c r="A22" s="19" t="s">
        <v>23</v>
      </c>
      <c r="B22" s="17" t="s">
        <v>19</v>
      </c>
      <c r="C22" s="36">
        <v>620.6048000000001</v>
      </c>
      <c r="D22" s="18">
        <f>C22+'上期数据'!D22</f>
        <v>3094.7034000000003</v>
      </c>
      <c r="E22" s="36">
        <v>977.3849</v>
      </c>
      <c r="F22" s="18">
        <f>E22+'上期数据'!F22</f>
        <v>6923.8007</v>
      </c>
      <c r="G22" s="28">
        <f t="shared" si="0"/>
        <v>-36.503541235392525</v>
      </c>
      <c r="H22" s="28">
        <f t="shared" si="1"/>
        <v>-55.30340149738856</v>
      </c>
    </row>
    <row r="23" spans="1:8" ht="36" customHeight="1">
      <c r="A23" s="19" t="s">
        <v>22</v>
      </c>
      <c r="B23" s="17" t="s">
        <v>19</v>
      </c>
      <c r="C23" s="36">
        <v>4154.4221</v>
      </c>
      <c r="D23" s="18">
        <f>C23+'上期数据'!D23</f>
        <v>32141.364899999997</v>
      </c>
      <c r="E23" s="36">
        <v>8247.649300000001</v>
      </c>
      <c r="F23" s="18">
        <f>E23+'上期数据'!F23</f>
        <v>78646.75200000001</v>
      </c>
      <c r="G23" s="28">
        <f t="shared" si="0"/>
        <v>-49.62901611250615</v>
      </c>
      <c r="H23" s="28">
        <f t="shared" si="1"/>
        <v>-59.13198691282255</v>
      </c>
    </row>
    <row r="24" spans="1:8" s="5" customFormat="1" ht="36" customHeight="1">
      <c r="A24" s="21" t="s">
        <v>20</v>
      </c>
      <c r="B24" s="22" t="s">
        <v>11</v>
      </c>
      <c r="C24" s="18">
        <f>C26+C27</f>
        <v>17741.5068</v>
      </c>
      <c r="D24" s="18">
        <f>D26+D27</f>
        <v>165437.3846</v>
      </c>
      <c r="E24" s="18">
        <f>E26+E27</f>
        <v>16164</v>
      </c>
      <c r="F24" s="18">
        <f>F26+F27</f>
        <v>158623.09790000002</v>
      </c>
      <c r="G24" s="28">
        <f t="shared" si="0"/>
        <v>9.759383815887148</v>
      </c>
      <c r="H24" s="28">
        <f t="shared" si="1"/>
        <v>4.29589813224797</v>
      </c>
    </row>
    <row r="25" spans="1:8" s="5" customFormat="1" ht="36" customHeight="1">
      <c r="A25" s="21" t="s">
        <v>21</v>
      </c>
      <c r="B25" s="22" t="s">
        <v>11</v>
      </c>
      <c r="C25" s="35">
        <v>5277.5683</v>
      </c>
      <c r="D25" s="18">
        <f>C25+'上期数据'!D25</f>
        <v>51098.62409999999</v>
      </c>
      <c r="E25" s="35">
        <v>5100</v>
      </c>
      <c r="F25" s="18">
        <f>E25+'上期数据'!F25</f>
        <v>50258.6934</v>
      </c>
      <c r="G25" s="28">
        <f t="shared" si="0"/>
        <v>3.4817313725490067</v>
      </c>
      <c r="H25" s="28">
        <f t="shared" si="1"/>
        <v>1.6712147554556225</v>
      </c>
    </row>
    <row r="26" spans="1:8" s="5" customFormat="1" ht="36" customHeight="1">
      <c r="A26" s="21" t="s">
        <v>22</v>
      </c>
      <c r="B26" s="22" t="s">
        <v>11</v>
      </c>
      <c r="C26" s="36">
        <v>15321.52</v>
      </c>
      <c r="D26" s="18">
        <f>C26+'上期数据'!D26</f>
        <v>144090.4529</v>
      </c>
      <c r="E26" s="35">
        <v>14042</v>
      </c>
      <c r="F26" s="18">
        <f>E26+'上期数据'!F26</f>
        <v>139190.18600000002</v>
      </c>
      <c r="G26" s="28">
        <f t="shared" si="0"/>
        <v>9.11209229454495</v>
      </c>
      <c r="H26" s="28">
        <f t="shared" si="1"/>
        <v>3.5205548902707733</v>
      </c>
    </row>
    <row r="27" spans="1:8" s="5" customFormat="1" ht="36" customHeight="1">
      <c r="A27" s="21" t="s">
        <v>23</v>
      </c>
      <c r="B27" s="22" t="s">
        <v>11</v>
      </c>
      <c r="C27" s="35">
        <v>2419.9868</v>
      </c>
      <c r="D27" s="18">
        <f>C27+'上期数据'!D27</f>
        <v>21346.931699999997</v>
      </c>
      <c r="E27" s="35">
        <v>2122</v>
      </c>
      <c r="F27" s="18">
        <f>E27+'上期数据'!F27</f>
        <v>19432.911900000003</v>
      </c>
      <c r="G27" s="28">
        <f t="shared" si="0"/>
        <v>14.04273327049954</v>
      </c>
      <c r="H27" s="28">
        <f t="shared" si="1"/>
        <v>9.84937208509649</v>
      </c>
    </row>
    <row r="28" spans="1:8" s="5" customFormat="1" ht="36" customHeight="1">
      <c r="A28" s="21" t="s">
        <v>24</v>
      </c>
      <c r="B28" s="22" t="s">
        <v>25</v>
      </c>
      <c r="C28" s="35">
        <v>622.209075</v>
      </c>
      <c r="D28" s="18">
        <f>C28+'上期数据'!D28</f>
        <v>5477.4888</v>
      </c>
      <c r="E28" s="35">
        <v>561</v>
      </c>
      <c r="F28" s="18">
        <f>E28+'上期数据'!F28</f>
        <v>5533.84365</v>
      </c>
      <c r="G28" s="28">
        <f t="shared" si="0"/>
        <v>10.910708556149729</v>
      </c>
      <c r="H28" s="28">
        <f t="shared" si="1"/>
        <v>-1.0183672247407856</v>
      </c>
    </row>
    <row r="29" spans="1:8" ht="82.5" customHeight="1">
      <c r="A29" s="23" t="s">
        <v>29</v>
      </c>
      <c r="B29" s="23"/>
      <c r="C29" s="23"/>
      <c r="D29" s="23"/>
      <c r="E29" s="23"/>
      <c r="F29" s="23"/>
      <c r="G29" s="23"/>
      <c r="H29" s="23"/>
    </row>
    <row r="30" spans="1:8" ht="17.25">
      <c r="A30" s="24"/>
      <c r="B30" s="24"/>
      <c r="C30" s="24"/>
      <c r="D30" s="24"/>
      <c r="E30" s="24"/>
      <c r="F30" s="24"/>
      <c r="G30" s="24"/>
      <c r="H30" s="24"/>
    </row>
    <row r="33" ht="17.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25" t="s">
        <v>5</v>
      </c>
      <c r="H2" s="26"/>
    </row>
    <row r="3" spans="1:8" ht="36" customHeight="1">
      <c r="A3" s="14"/>
      <c r="B3" s="15"/>
      <c r="C3" s="12" t="s">
        <v>6</v>
      </c>
      <c r="D3" s="12" t="s">
        <v>7</v>
      </c>
      <c r="E3" s="12" t="s">
        <v>6</v>
      </c>
      <c r="F3" s="12" t="s">
        <v>7</v>
      </c>
      <c r="G3" s="27" t="s">
        <v>8</v>
      </c>
      <c r="H3" s="25" t="s">
        <v>9</v>
      </c>
    </row>
    <row r="4" spans="1:8" ht="36" customHeight="1">
      <c r="A4" s="16" t="s">
        <v>10</v>
      </c>
      <c r="B4" s="17" t="s">
        <v>11</v>
      </c>
      <c r="C4" s="18">
        <v>31449.7768</v>
      </c>
      <c r="D4" s="18">
        <v>231950.68710215716</v>
      </c>
      <c r="E4" s="18">
        <v>30360.1171370257</v>
      </c>
      <c r="F4" s="18">
        <v>254082.53912814625</v>
      </c>
      <c r="G4" s="28">
        <v>3.5891154769143014</v>
      </c>
      <c r="H4" s="28">
        <v>-8.710497030583795</v>
      </c>
    </row>
    <row r="5" spans="1:8" ht="36" customHeight="1">
      <c r="A5" s="16" t="s">
        <v>12</v>
      </c>
      <c r="B5" s="17" t="s">
        <v>11</v>
      </c>
      <c r="C5" s="18">
        <v>22005.3361</v>
      </c>
      <c r="D5" s="18">
        <v>157307.16110215714</v>
      </c>
      <c r="E5" s="18">
        <v>20647.8066370257</v>
      </c>
      <c r="F5" s="18">
        <v>171644.85112814626</v>
      </c>
      <c r="G5" s="28">
        <v>6.574690894963993</v>
      </c>
      <c r="H5" s="28">
        <v>-8.353113962786395</v>
      </c>
    </row>
    <row r="6" spans="1:8" ht="36" customHeight="1">
      <c r="A6" s="19" t="s">
        <v>28</v>
      </c>
      <c r="B6" s="20" t="s">
        <v>11</v>
      </c>
      <c r="C6" s="18">
        <v>9444.440700000001</v>
      </c>
      <c r="D6" s="18">
        <v>74643.526</v>
      </c>
      <c r="E6" s="18">
        <v>9712.3105</v>
      </c>
      <c r="F6" s="18">
        <v>82437.688</v>
      </c>
      <c r="G6" s="28">
        <v>-2.7580440308204572</v>
      </c>
      <c r="H6" s="28">
        <v>-9.454610129289406</v>
      </c>
    </row>
    <row r="7" spans="1:8" ht="36" customHeight="1">
      <c r="A7" s="19" t="s">
        <v>23</v>
      </c>
      <c r="B7" s="20" t="s">
        <v>11</v>
      </c>
      <c r="C7" s="18">
        <v>4107.5794</v>
      </c>
      <c r="D7" s="18">
        <v>28968.303499999998</v>
      </c>
      <c r="E7" s="18">
        <v>4112.9637</v>
      </c>
      <c r="F7" s="18">
        <v>31900.4272</v>
      </c>
      <c r="G7" s="28">
        <v>-0.13091046731096867</v>
      </c>
      <c r="H7" s="28">
        <v>-9.191487253813321</v>
      </c>
    </row>
    <row r="8" spans="1:8" ht="36" customHeight="1">
      <c r="A8" s="19" t="s">
        <v>22</v>
      </c>
      <c r="B8" s="20" t="s">
        <v>11</v>
      </c>
      <c r="C8" s="18">
        <v>5336.861300000001</v>
      </c>
      <c r="D8" s="18">
        <v>45675.2225</v>
      </c>
      <c r="E8" s="18">
        <v>5599.346799999999</v>
      </c>
      <c r="F8" s="18">
        <v>50537.2608</v>
      </c>
      <c r="G8" s="28">
        <v>-4.687787868399184</v>
      </c>
      <c r="H8" s="28">
        <v>-9.62070009936113</v>
      </c>
    </row>
    <row r="9" spans="1:8" ht="36" customHeight="1">
      <c r="A9" s="16" t="s">
        <v>14</v>
      </c>
      <c r="B9" s="17" t="s">
        <v>15</v>
      </c>
      <c r="C9" s="18">
        <v>23056601.6437</v>
      </c>
      <c r="D9" s="18">
        <v>187063384.16906244</v>
      </c>
      <c r="E9" s="18">
        <v>22359080.961652912</v>
      </c>
      <c r="F9" s="18">
        <v>194790960.26324794</v>
      </c>
      <c r="G9" s="28">
        <v>3.1196303785624053</v>
      </c>
      <c r="H9" s="28">
        <v>-3.9671122744824316</v>
      </c>
    </row>
    <row r="10" spans="1:8" ht="36" customHeight="1">
      <c r="A10" s="16" t="s">
        <v>12</v>
      </c>
      <c r="B10" s="17" t="s">
        <v>15</v>
      </c>
      <c r="C10" s="18">
        <v>2434285.2225</v>
      </c>
      <c r="D10" s="18">
        <v>16923353.396762423</v>
      </c>
      <c r="E10" s="18">
        <v>2234166.49995291</v>
      </c>
      <c r="F10" s="18">
        <v>17963122.511347912</v>
      </c>
      <c r="G10" s="28">
        <v>8.957198246026337</v>
      </c>
      <c r="H10" s="28">
        <v>-5.788353967572348</v>
      </c>
    </row>
    <row r="11" spans="1:8" s="4" customFormat="1" ht="36" customHeight="1">
      <c r="A11" s="19" t="s">
        <v>28</v>
      </c>
      <c r="B11" s="20" t="s">
        <v>15</v>
      </c>
      <c r="C11" s="18">
        <v>20622316.4212</v>
      </c>
      <c r="D11" s="18">
        <v>170140030.7723</v>
      </c>
      <c r="E11" s="18">
        <v>20124914.461700004</v>
      </c>
      <c r="F11" s="18">
        <v>176827837.75190002</v>
      </c>
      <c r="G11" s="28">
        <v>2.4715730367282305</v>
      </c>
      <c r="H11" s="28">
        <v>-3.7821007510047195</v>
      </c>
    </row>
    <row r="12" spans="1:8" s="4" customFormat="1" ht="36" customHeight="1">
      <c r="A12" s="19" t="s">
        <v>23</v>
      </c>
      <c r="B12" s="20" t="s">
        <v>15</v>
      </c>
      <c r="C12" s="18">
        <v>621582.2505</v>
      </c>
      <c r="D12" s="18">
        <v>4116976.7011</v>
      </c>
      <c r="E12" s="18">
        <v>642615.0471000001</v>
      </c>
      <c r="F12" s="18">
        <v>4833479.8414</v>
      </c>
      <c r="G12" s="28">
        <v>-3.273000950556195</v>
      </c>
      <c r="H12" s="28">
        <v>-14.823753564936098</v>
      </c>
    </row>
    <row r="13" spans="1:8" s="4" customFormat="1" ht="36" customHeight="1">
      <c r="A13" s="19" t="s">
        <v>22</v>
      </c>
      <c r="B13" s="20" t="s">
        <v>15</v>
      </c>
      <c r="C13" s="18">
        <v>20000734.1707</v>
      </c>
      <c r="D13" s="18">
        <v>166023054.0712</v>
      </c>
      <c r="E13" s="18">
        <v>19482299.414600004</v>
      </c>
      <c r="F13" s="18">
        <v>171994357.91050002</v>
      </c>
      <c r="G13" s="28">
        <v>2.6610552741607165</v>
      </c>
      <c r="H13" s="28">
        <v>-3.4718021636542744</v>
      </c>
    </row>
    <row r="14" spans="1:8" ht="36" customHeight="1">
      <c r="A14" s="16" t="s">
        <v>16</v>
      </c>
      <c r="B14" s="17" t="s">
        <v>17</v>
      </c>
      <c r="C14" s="18">
        <v>5143.2627</v>
      </c>
      <c r="D14" s="18">
        <v>40911.148499999996</v>
      </c>
      <c r="E14" s="18">
        <v>8880.5993</v>
      </c>
      <c r="F14" s="18">
        <v>78048.17940000001</v>
      </c>
      <c r="G14" s="28">
        <v>-42.08428365864903</v>
      </c>
      <c r="H14" s="28">
        <v>-47.58218729186655</v>
      </c>
    </row>
    <row r="15" spans="1:9" ht="36" customHeight="1">
      <c r="A15" s="16" t="s">
        <v>12</v>
      </c>
      <c r="B15" s="17" t="s">
        <v>17</v>
      </c>
      <c r="C15" s="18">
        <v>5031.9417</v>
      </c>
      <c r="D15" s="18">
        <v>39966.7987</v>
      </c>
      <c r="E15" s="29">
        <v>8665.5592</v>
      </c>
      <c r="F15" s="29">
        <v>75996.39880000001</v>
      </c>
      <c r="G15" s="30">
        <v>-41.93171399717631</v>
      </c>
      <c r="H15" s="28">
        <v>-47.40961501981066</v>
      </c>
      <c r="I15" s="32"/>
    </row>
    <row r="16" spans="1:8" ht="36" customHeight="1">
      <c r="A16" s="16" t="s">
        <v>13</v>
      </c>
      <c r="B16" s="17" t="s">
        <v>17</v>
      </c>
      <c r="C16" s="18">
        <v>111.32100000000001</v>
      </c>
      <c r="D16" s="18">
        <v>944.3498</v>
      </c>
      <c r="E16" s="18">
        <v>215.04009999999997</v>
      </c>
      <c r="F16" s="18">
        <v>2051.7806</v>
      </c>
      <c r="G16" s="28">
        <v>-48.23244594845332</v>
      </c>
      <c r="H16" s="28">
        <v>-53.97413349166086</v>
      </c>
    </row>
    <row r="17" spans="1:8" ht="36" customHeight="1">
      <c r="A17" s="19" t="s">
        <v>23</v>
      </c>
      <c r="B17" s="17" t="s">
        <v>17</v>
      </c>
      <c r="C17" s="18">
        <v>17.456400000000002</v>
      </c>
      <c r="D17" s="18">
        <v>83.75370000000001</v>
      </c>
      <c r="E17" s="18">
        <v>39.2275</v>
      </c>
      <c r="F17" s="18">
        <v>286.1157</v>
      </c>
      <c r="G17" s="28">
        <v>-55.49958574979287</v>
      </c>
      <c r="H17" s="28">
        <v>-70.72733163541882</v>
      </c>
    </row>
    <row r="18" spans="1:8" ht="36" customHeight="1">
      <c r="A18" s="19" t="s">
        <v>22</v>
      </c>
      <c r="B18" s="17" t="s">
        <v>17</v>
      </c>
      <c r="C18" s="18">
        <v>93.86460000000001</v>
      </c>
      <c r="D18" s="18">
        <v>860.5961</v>
      </c>
      <c r="E18" s="18">
        <v>175.81259999999997</v>
      </c>
      <c r="F18" s="18">
        <v>1765.6649</v>
      </c>
      <c r="G18" s="28">
        <v>-46.61099375130109</v>
      </c>
      <c r="H18" s="28">
        <v>-51.25937543414948</v>
      </c>
    </row>
    <row r="19" spans="1:8" ht="36" customHeight="1">
      <c r="A19" s="16" t="s">
        <v>18</v>
      </c>
      <c r="B19" s="17" t="s">
        <v>19</v>
      </c>
      <c r="C19" s="18">
        <v>533530.2860000001</v>
      </c>
      <c r="D19" s="18">
        <v>4133379.5646</v>
      </c>
      <c r="E19" s="18">
        <v>955624.2369000001</v>
      </c>
      <c r="F19" s="18">
        <v>8366931.908445002</v>
      </c>
      <c r="G19" s="28">
        <v>-44.169448053060364</v>
      </c>
      <c r="H19" s="28">
        <v>-50.598623129368924</v>
      </c>
    </row>
    <row r="20" spans="1:8" ht="36" customHeight="1">
      <c r="A20" s="16" t="s">
        <v>12</v>
      </c>
      <c r="B20" s="17" t="s">
        <v>19</v>
      </c>
      <c r="C20" s="18">
        <v>530220.6033000001</v>
      </c>
      <c r="D20" s="18">
        <v>4102918.5232</v>
      </c>
      <c r="E20" s="18">
        <v>948006.5480000002</v>
      </c>
      <c r="F20" s="18">
        <v>8290586.389945001</v>
      </c>
      <c r="G20" s="28">
        <v>-44.06994293250388</v>
      </c>
      <c r="H20" s="28">
        <v>-50.51111790866679</v>
      </c>
    </row>
    <row r="21" spans="1:8" ht="36" customHeight="1">
      <c r="A21" s="16" t="s">
        <v>13</v>
      </c>
      <c r="B21" s="17" t="s">
        <v>19</v>
      </c>
      <c r="C21" s="18">
        <v>3309.6827000000003</v>
      </c>
      <c r="D21" s="18">
        <v>30461.0414</v>
      </c>
      <c r="E21" s="18">
        <v>7617.688900000001</v>
      </c>
      <c r="F21" s="18">
        <v>76345.5185</v>
      </c>
      <c r="G21" s="28">
        <v>-56.55266651805641</v>
      </c>
      <c r="H21" s="28">
        <v>-60.101074695039244</v>
      </c>
    </row>
    <row r="22" spans="1:8" ht="36" customHeight="1">
      <c r="A22" s="19" t="s">
        <v>23</v>
      </c>
      <c r="B22" s="17" t="s">
        <v>19</v>
      </c>
      <c r="C22" s="18">
        <v>475.96950000000004</v>
      </c>
      <c r="D22" s="18">
        <v>2474.0986000000003</v>
      </c>
      <c r="E22" s="18">
        <v>844.9312</v>
      </c>
      <c r="F22" s="18">
        <v>5946.4158</v>
      </c>
      <c r="G22" s="28">
        <v>-43.667661935078264</v>
      </c>
      <c r="H22" s="28">
        <v>-58.39344769667805</v>
      </c>
    </row>
    <row r="23" spans="1:8" ht="36" customHeight="1">
      <c r="A23" s="19" t="s">
        <v>22</v>
      </c>
      <c r="B23" s="17" t="s">
        <v>19</v>
      </c>
      <c r="C23" s="18">
        <v>2833.7132</v>
      </c>
      <c r="D23" s="18">
        <v>27986.942799999997</v>
      </c>
      <c r="E23" s="18">
        <v>6772.757700000001</v>
      </c>
      <c r="F23" s="18">
        <v>70399.1027</v>
      </c>
      <c r="G23" s="28">
        <v>-58.160127299401246</v>
      </c>
      <c r="H23" s="28">
        <v>-60.24531318351591</v>
      </c>
    </row>
    <row r="24" spans="1:8" s="5" customFormat="1" ht="36" customHeight="1">
      <c r="A24" s="21" t="s">
        <v>20</v>
      </c>
      <c r="B24" s="22" t="s">
        <v>11</v>
      </c>
      <c r="C24" s="18">
        <v>17760.91</v>
      </c>
      <c r="D24" s="18">
        <v>147695.8778</v>
      </c>
      <c r="E24" s="18">
        <v>16755.0564</v>
      </c>
      <c r="F24" s="18">
        <v>142459.09790000002</v>
      </c>
      <c r="G24" s="28">
        <v>6.003283880321632</v>
      </c>
      <c r="H24" s="28">
        <v>3.675988390489408</v>
      </c>
    </row>
    <row r="25" spans="1:9" s="5" customFormat="1" ht="36" customHeight="1">
      <c r="A25" s="21" t="s">
        <v>21</v>
      </c>
      <c r="B25" s="22" t="s">
        <v>11</v>
      </c>
      <c r="C25" s="18">
        <v>5767.355199999999</v>
      </c>
      <c r="D25" s="18">
        <v>45821.055799999995</v>
      </c>
      <c r="E25" s="18">
        <v>5336.5758000000005</v>
      </c>
      <c r="F25" s="18">
        <v>45158.6934</v>
      </c>
      <c r="G25" s="28">
        <v>8.07220615136768</v>
      </c>
      <c r="H25" s="28">
        <v>1.4667439425960112</v>
      </c>
      <c r="I25" s="33"/>
    </row>
    <row r="26" spans="1:8" s="5" customFormat="1" ht="36" customHeight="1">
      <c r="A26" s="21" t="s">
        <v>22</v>
      </c>
      <c r="B26" s="22" t="s">
        <v>11</v>
      </c>
      <c r="C26" s="18">
        <v>15311</v>
      </c>
      <c r="D26" s="18">
        <v>128768.9329</v>
      </c>
      <c r="E26" s="18">
        <v>14630.008300000001</v>
      </c>
      <c r="F26" s="18">
        <v>125148.18600000002</v>
      </c>
      <c r="G26" s="28">
        <v>4.654759491831584</v>
      </c>
      <c r="H26" s="28">
        <v>2.8931677044044193</v>
      </c>
    </row>
    <row r="27" spans="1:8" s="5" customFormat="1" ht="36" customHeight="1">
      <c r="A27" s="21" t="s">
        <v>23</v>
      </c>
      <c r="B27" s="22" t="s">
        <v>11</v>
      </c>
      <c r="C27" s="18">
        <v>2449.91</v>
      </c>
      <c r="D27" s="18">
        <v>18926.9449</v>
      </c>
      <c r="E27" s="18">
        <v>2125.0481000000004</v>
      </c>
      <c r="F27" s="18">
        <v>17310.911900000003</v>
      </c>
      <c r="G27" s="28">
        <v>15.287272791613475</v>
      </c>
      <c r="H27" s="28">
        <v>9.335342986755052</v>
      </c>
    </row>
    <row r="28" spans="1:8" s="5" customFormat="1" ht="36" customHeight="1">
      <c r="A28" s="21" t="s">
        <v>24</v>
      </c>
      <c r="B28" s="22" t="s">
        <v>25</v>
      </c>
      <c r="C28" s="18">
        <v>648.4885750000002</v>
      </c>
      <c r="D28" s="18">
        <v>4855.279725</v>
      </c>
      <c r="E28" s="29">
        <v>589.3408</v>
      </c>
      <c r="F28" s="29">
        <v>4972.84365</v>
      </c>
      <c r="G28" s="28">
        <v>10.036260004398173</v>
      </c>
      <c r="H28" s="28">
        <v>-2.36411866679137</v>
      </c>
    </row>
    <row r="29" spans="1:8" ht="82.5" customHeight="1">
      <c r="A29" s="23" t="s">
        <v>29</v>
      </c>
      <c r="B29" s="23"/>
      <c r="C29" s="23"/>
      <c r="D29" s="23"/>
      <c r="E29" s="23"/>
      <c r="F29" s="23"/>
      <c r="G29" s="23"/>
      <c r="H29" s="23"/>
    </row>
    <row r="30" spans="1:8" ht="17.25">
      <c r="A30" s="24"/>
      <c r="B30" s="24"/>
      <c r="C30" s="24"/>
      <c r="D30" s="24"/>
      <c r="E30" s="24"/>
      <c r="F30" s="24"/>
      <c r="G30" s="24"/>
      <c r="H30" s="24"/>
    </row>
    <row r="33" ht="17.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7.25">
      <c r="A6" s="1" t="s">
        <v>31</v>
      </c>
      <c r="B6">
        <f>B7+B8</f>
        <v>5513</v>
      </c>
      <c r="D6" s="3">
        <f>D7+D8</f>
        <v>5241.540404040404</v>
      </c>
      <c r="E6" s="3">
        <f>E7+E8</f>
        <v>582</v>
      </c>
      <c r="G6" s="3">
        <f>G7+G8</f>
        <v>547.544479590098</v>
      </c>
    </row>
    <row r="7" spans="1:7" ht="17.25">
      <c r="A7" s="1" t="s">
        <v>22</v>
      </c>
      <c r="B7">
        <v>5182</v>
      </c>
      <c r="C7">
        <v>105.6</v>
      </c>
      <c r="D7" s="3">
        <f>B7/C7%</f>
        <v>4907.196969696969</v>
      </c>
      <c r="E7">
        <v>520</v>
      </c>
      <c r="F7">
        <v>104.1</v>
      </c>
      <c r="G7">
        <f>E7/F7%</f>
        <v>499.51969260326615</v>
      </c>
    </row>
    <row r="8" spans="1:7" ht="17.2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7.25">
      <c r="B1" s="1" t="s">
        <v>32</v>
      </c>
      <c r="C1" s="1" t="s">
        <v>33</v>
      </c>
      <c r="D1" s="1" t="s">
        <v>34</v>
      </c>
      <c r="E1" s="1" t="s">
        <v>35</v>
      </c>
    </row>
    <row r="2" spans="1:10" ht="17.25">
      <c r="A2" s="1" t="s">
        <v>22</v>
      </c>
      <c r="B2" s="2">
        <v>50175759</v>
      </c>
      <c r="C2" s="2">
        <v>169194723601</v>
      </c>
      <c r="D2" s="2">
        <v>449564</v>
      </c>
      <c r="E2" s="2">
        <v>13177220</v>
      </c>
      <c r="G2" s="2">
        <v>137387843</v>
      </c>
      <c r="H2" s="2">
        <v>527458274586</v>
      </c>
      <c r="I2" s="2">
        <v>2936347</v>
      </c>
      <c r="J2" s="2">
        <v>112084167</v>
      </c>
    </row>
    <row r="3" spans="1:10" ht="17.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7.25">
      <c r="A4" s="1"/>
      <c r="B4" s="2"/>
      <c r="C4" s="2"/>
      <c r="D4" s="2"/>
      <c r="E4" s="2"/>
      <c r="G4" s="2">
        <f>G3+B3</f>
        <v>18756.3602</v>
      </c>
      <c r="H4" s="2">
        <f>H3+C3</f>
        <v>69665299.8187</v>
      </c>
      <c r="I4" s="2">
        <f>I3+D3</f>
        <v>338.5911</v>
      </c>
      <c r="J4" s="2">
        <f>J3+E3</f>
        <v>12526.1387</v>
      </c>
    </row>
    <row r="5" spans="1:10" ht="17.25">
      <c r="A5" s="1" t="s">
        <v>23</v>
      </c>
      <c r="B5">
        <v>3016.2767000000003</v>
      </c>
      <c r="C5">
        <v>421488.9661</v>
      </c>
      <c r="D5">
        <v>2.2843</v>
      </c>
      <c r="E5">
        <v>59.0785</v>
      </c>
      <c r="G5">
        <v>10187.3887</v>
      </c>
      <c r="H5">
        <v>1427419.4246999999</v>
      </c>
      <c r="I5">
        <v>20.367800000000003</v>
      </c>
      <c r="J5">
        <v>746.0032</v>
      </c>
    </row>
    <row r="7" spans="2:10" ht="17.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张瑞蓥</cp:lastModifiedBy>
  <cp:lastPrinted>2018-01-31T13:33:53Z</cp:lastPrinted>
  <dcterms:created xsi:type="dcterms:W3CDTF">2006-01-21T07:40:39Z</dcterms:created>
  <dcterms:modified xsi:type="dcterms:W3CDTF">2022-11-15T15:26:01Z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2052-4.6.1.7467</vt:lpwstr>
  </property>
  <property fmtid="{D5CDD505-2E9C-101B-9397-08002B2CF9AE}" pid="3" name="I">
    <vt:lpwstr>0A7D04F20B427F87093F7363E966624A</vt:lpwstr>
  </property>
  <property fmtid="{D5CDD505-2E9C-101B-9397-08002B2CF9AE}" pid="4" name="퀀_generated_2.-2147483648">
    <vt:i4>2052</vt:i4>
  </property>
</Properties>
</file>