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359线阳春春湾里仔水（云浮新兴界）至潭葛段" sheetId="1" r:id="rId1"/>
  </sheets>
  <definedNames>
    <definedName name="_xlnm.Print_Area" localSheetId="0">'国道G359线阳春春湾里仔水（云浮新兴界）至潭葛段'!$A$1:$G$31</definedName>
    <definedName name="_xlnm.Print_Titles" localSheetId="0">'国道G359线阳春春湾里仔水（云浮新兴界）至潭葛段'!$3:$4</definedName>
  </definedNames>
  <calcPr calcId="144525"/>
  <oleSize ref="A1:M50"/>
</workbook>
</file>

<file path=xl/sharedStrings.xml><?xml version="1.0" encoding="utf-8"?>
<sst xmlns="http://schemas.openxmlformats.org/spreadsheetml/2006/main" count="69" uniqueCount="49">
  <si>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</si>
  <si>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</si>
  <si>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</si>
  <si>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</si>
  <si>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</si>
  <si>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</si>
  <si>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</si>
  <si>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</si>
  <si>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</si>
  <si>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公路中修(专项)工程费</t>
  </si>
  <si>
    <t>公路公里</t>
  </si>
  <si>
    <t>三</t>
  </si>
  <si>
    <t>路面工程</t>
  </si>
  <si>
    <t>km</t>
  </si>
  <si>
    <t>水泥混凝土路面换板工程</t>
  </si>
  <si>
    <t>㎡</t>
  </si>
  <si>
    <t>水泥混凝土路面接缝灌缝及压浆工程</t>
  </si>
  <si>
    <t>m</t>
  </si>
  <si>
    <t>水泥混凝土路面罩面工程</t>
  </si>
  <si>
    <t>平交口接顺处治工程</t>
  </si>
  <si>
    <t>处</t>
  </si>
  <si>
    <t>六</t>
  </si>
  <si>
    <t>沿线设施</t>
  </si>
  <si>
    <t>轮廓标的新设或更换</t>
  </si>
  <si>
    <t>根</t>
  </si>
  <si>
    <t>整段路面标线的划设</t>
  </si>
  <si>
    <t>第二部分  设备购置费用</t>
  </si>
  <si>
    <t>第三部分  公路养护工程其他费用</t>
  </si>
  <si>
    <t>一</t>
  </si>
  <si>
    <t>养护项目管理费</t>
  </si>
  <si>
    <t>养护单位(业主)管理费</t>
  </si>
  <si>
    <t>养护工程监理费</t>
  </si>
  <si>
    <t>设计文件审查费</t>
  </si>
  <si>
    <t>四</t>
  </si>
  <si>
    <t>养护项目前期工作费</t>
  </si>
  <si>
    <t>基本设计收费及施工图预算编制费</t>
  </si>
  <si>
    <t>元</t>
  </si>
  <si>
    <t>现场调查费</t>
  </si>
  <si>
    <t>招标文件及标底编制费</t>
  </si>
  <si>
    <t>第四部分 预备费</t>
  </si>
  <si>
    <t>基本预备费</t>
  </si>
  <si>
    <t>工程保险费</t>
  </si>
  <si>
    <t>项</t>
  </si>
  <si>
    <t>安全生产费</t>
  </si>
  <si>
    <t>交通管制</t>
  </si>
  <si>
    <t>交竣工验收检测费用</t>
  </si>
  <si>
    <t>国道G359线阳春春湾里仔水（云浮新兴界）至潭葛段路面预防养护             及功能性修复养护工程方案设计概算审查表</t>
    <phoneticPr fontId="6" type="noConversion"/>
  </si>
  <si>
    <t>总造价</t>
    <phoneticPr fontId="6" type="noConversion"/>
  </si>
  <si>
    <t>新增费用项目(不作预备费基数)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</si>
</sst>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1" customWidth="1"/>
    <col min="2" max="2" width="29.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11" width="9" style="1"/>
    <col min="12" max="12" width="9.125" style="1"/>
    <col min="13" max="13" width="10.375" style="1"/>
    <col min="14" max="16384" width="9" style="1"/>
  </cols>
  <sheetData>
    <row r="1" spans="1:7" ht="25" customHeight="1" x14ac:dyDescent="0.15">
      <c r="A1" s="27" t="s">
        <v>0</v>
      </c>
      <c r="B1" s="28"/>
    </row>
    <row r="2" spans="1:7" ht="45" customHeight="1" x14ac:dyDescent="0.15">
      <c r="A2" s="29" t="s">
        <v>46</v>
      </c>
      <c r="B2" s="29"/>
      <c r="C2" s="29"/>
      <c r="D2" s="29"/>
      <c r="E2" s="29"/>
      <c r="F2" s="29"/>
      <c r="G2" s="29"/>
    </row>
    <row r="3" spans="1:7" ht="25" customHeight="1" x14ac:dyDescent="0.15">
      <c r="A3" s="21" t="s">
        <v>1</v>
      </c>
      <c r="B3" s="23" t="s">
        <v>2</v>
      </c>
      <c r="C3" s="23" t="s">
        <v>3</v>
      </c>
      <c r="D3" s="23" t="s">
        <v>4</v>
      </c>
      <c r="E3" s="2" t="s">
        <v>5</v>
      </c>
      <c r="F3" s="2" t="s">
        <v>6</v>
      </c>
      <c r="G3" s="25" t="s">
        <v>7</v>
      </c>
    </row>
    <row r="4" spans="1:7" ht="25" customHeight="1" x14ac:dyDescent="0.15">
      <c r="A4" s="22"/>
      <c r="B4" s="24"/>
      <c r="C4" s="24"/>
      <c r="D4" s="24"/>
      <c r="E4" s="3" t="s">
        <v>8</v>
      </c>
      <c r="F4" s="3" t="s">
        <v>8</v>
      </c>
      <c r="G4" s="26"/>
    </row>
    <row r="5" spans="1:7" ht="31.95" customHeight="1" x14ac:dyDescent="0.15">
      <c r="A5" s="4"/>
      <c r="B5" s="5" t="s">
        <v>9</v>
      </c>
      <c r="C5" s="6" t="s">
        <v>10</v>
      </c>
      <c r="D5" s="6">
        <v>11.776999999999999</v>
      </c>
      <c r="E5" s="7">
        <f>E6+E11</f>
        <v>3387.5282999999999</v>
      </c>
      <c r="F5" s="7">
        <f>F6+F11</f>
        <v>3044.0706999999998</v>
      </c>
      <c r="G5" s="8">
        <f>F5-E5</f>
        <v>-343.45760000000018</v>
      </c>
    </row>
    <row r="6" spans="1:7" ht="20.05" customHeight="1" x14ac:dyDescent="0.15">
      <c r="A6" s="9" t="s">
        <v>11</v>
      </c>
      <c r="B6" s="6" t="s">
        <v>12</v>
      </c>
      <c r="C6" s="6" t="s">
        <v>13</v>
      </c>
      <c r="D6" s="6">
        <v>11.776999999999999</v>
      </c>
      <c r="E6" s="10">
        <f>SUM(E7:E10)</f>
        <v>3282.3058000000001</v>
      </c>
      <c r="F6" s="10">
        <f>SUM(F7:F10)</f>
        <v>2937.2180999999996</v>
      </c>
      <c r="G6" s="11">
        <f>F6-E6</f>
        <v>-345.0877000000005</v>
      </c>
    </row>
    <row r="7" spans="1:7" ht="20.05" customHeight="1" x14ac:dyDescent="0.15">
      <c r="A7" s="9">
        <v>1</v>
      </c>
      <c r="B7" s="6" t="s">
        <v>14</v>
      </c>
      <c r="C7" s="6" t="s">
        <v>15</v>
      </c>
      <c r="D7" s="6">
        <v>2752.25</v>
      </c>
      <c r="E7" s="10">
        <v>104.1416</v>
      </c>
      <c r="F7" s="10">
        <v>99.074600000000004</v>
      </c>
      <c r="G7" s="11">
        <f t="shared" ref="G7:G15" si="0">F7-E7</f>
        <v>-5.0669999999999931</v>
      </c>
    </row>
    <row r="8" spans="1:7" ht="40.1" customHeight="1" x14ac:dyDescent="0.15">
      <c r="A8" s="9">
        <v>2</v>
      </c>
      <c r="B8" s="6" t="s">
        <v>16</v>
      </c>
      <c r="C8" s="6" t="s">
        <v>17</v>
      </c>
      <c r="D8" s="6">
        <v>118030</v>
      </c>
      <c r="E8" s="10">
        <v>71.944100000000006</v>
      </c>
      <c r="F8" s="10">
        <v>65.604500000000002</v>
      </c>
      <c r="G8" s="11">
        <f t="shared" si="0"/>
        <v>-6.3396000000000043</v>
      </c>
    </row>
    <row r="9" spans="1:7" ht="20.05" customHeight="1" x14ac:dyDescent="0.15">
      <c r="A9" s="9">
        <v>3</v>
      </c>
      <c r="B9" s="6" t="s">
        <v>18</v>
      </c>
      <c r="C9" s="6" t="s">
        <v>15</v>
      </c>
      <c r="D9" s="6">
        <v>230734</v>
      </c>
      <c r="E9" s="10">
        <v>3092.7703000000001</v>
      </c>
      <c r="F9" s="10">
        <v>2759.9272999999998</v>
      </c>
      <c r="G9" s="11">
        <f t="shared" si="0"/>
        <v>-332.8430000000003</v>
      </c>
    </row>
    <row r="10" spans="1:7" ht="20.05" customHeight="1" x14ac:dyDescent="0.15">
      <c r="A10" s="9">
        <v>4</v>
      </c>
      <c r="B10" s="6" t="s">
        <v>19</v>
      </c>
      <c r="C10" s="6" t="s">
        <v>20</v>
      </c>
      <c r="D10" s="6">
        <v>22</v>
      </c>
      <c r="E10" s="10">
        <v>13.4498</v>
      </c>
      <c r="F10" s="10">
        <v>12.611700000000001</v>
      </c>
      <c r="G10" s="11">
        <f t="shared" si="0"/>
        <v>-0.83809999999999896</v>
      </c>
    </row>
    <row r="11" spans="1:7" ht="20.05" customHeight="1" x14ac:dyDescent="0.15">
      <c r="A11" s="9" t="s">
        <v>21</v>
      </c>
      <c r="B11" s="6" t="s">
        <v>22</v>
      </c>
      <c r="C11" s="6" t="s">
        <v>10</v>
      </c>
      <c r="D11" s="6">
        <v>11.776999999999999</v>
      </c>
      <c r="E11" s="10">
        <f>SUM(E12:E13)</f>
        <v>105.2225</v>
      </c>
      <c r="F11" s="10">
        <f>SUM(F12:F13)</f>
        <v>106.8526</v>
      </c>
      <c r="G11" s="11">
        <f t="shared" si="0"/>
        <v>1.6300999999999988</v>
      </c>
    </row>
    <row r="12" spans="1:7" ht="20.05" customHeight="1" x14ac:dyDescent="0.15">
      <c r="A12" s="9">
        <v>3</v>
      </c>
      <c r="B12" s="6" t="s">
        <v>23</v>
      </c>
      <c r="C12" s="6" t="s">
        <v>24</v>
      </c>
      <c r="D12" s="6">
        <v>3076</v>
      </c>
      <c r="E12" s="10">
        <v>6.9272</v>
      </c>
      <c r="F12" s="10">
        <v>7.0358000000000001</v>
      </c>
      <c r="G12" s="11">
        <f t="shared" si="0"/>
        <v>0.10860000000000003</v>
      </c>
    </row>
    <row r="13" spans="1:7" ht="20.05" customHeight="1" x14ac:dyDescent="0.15">
      <c r="A13" s="9">
        <v>4</v>
      </c>
      <c r="B13" s="6" t="s">
        <v>25</v>
      </c>
      <c r="C13" s="6" t="s">
        <v>15</v>
      </c>
      <c r="D13" s="6">
        <v>15982</v>
      </c>
      <c r="E13" s="10">
        <v>98.295299999999997</v>
      </c>
      <c r="F13" s="10">
        <v>99.816800000000001</v>
      </c>
      <c r="G13" s="11">
        <f t="shared" si="0"/>
        <v>1.5215000000000032</v>
      </c>
    </row>
    <row r="14" spans="1:7" ht="20.05" customHeight="1" x14ac:dyDescent="0.15">
      <c r="A14" s="9"/>
      <c r="B14" s="8" t="s">
        <v>26</v>
      </c>
      <c r="C14" s="6" t="s">
        <v>10</v>
      </c>
      <c r="D14" s="6">
        <v>11.776999999999999</v>
      </c>
      <c r="E14" s="5">
        <v>0</v>
      </c>
      <c r="F14" s="5">
        <v>0</v>
      </c>
      <c r="G14" s="8">
        <f t="shared" si="0"/>
        <v>0</v>
      </c>
    </row>
    <row r="15" spans="1:7" ht="34" customHeight="1" x14ac:dyDescent="0.15">
      <c r="A15" s="9"/>
      <c r="B15" s="5" t="s">
        <v>27</v>
      </c>
      <c r="C15" s="6" t="s">
        <v>10</v>
      </c>
      <c r="D15" s="6">
        <v>11.776999999999999</v>
      </c>
      <c r="E15" s="7">
        <f>E16+E20</f>
        <v>320.33479999999997</v>
      </c>
      <c r="F15" s="7">
        <f>F16+F20</f>
        <v>259.86270000000002</v>
      </c>
      <c r="G15" s="8">
        <f t="shared" si="0"/>
        <v>-60.472099999999955</v>
      </c>
    </row>
    <row r="16" spans="1:7" ht="20.05" customHeight="1" x14ac:dyDescent="0.15">
      <c r="A16" s="9" t="s">
        <v>28</v>
      </c>
      <c r="B16" s="6" t="s">
        <v>29</v>
      </c>
      <c r="C16" s="6" t="s">
        <v>10</v>
      </c>
      <c r="D16" s="6">
        <v>11.776999999999999</v>
      </c>
      <c r="E16" s="10">
        <f>SUM(E17:E19)</f>
        <v>231.53609999999998</v>
      </c>
      <c r="F16" s="10">
        <f>SUM(F17:F19)</f>
        <v>173.1935</v>
      </c>
      <c r="G16" s="11">
        <f t="shared" ref="G16:G26" si="1">F16-E16</f>
        <v>-58.342599999999976</v>
      </c>
    </row>
    <row r="17" spans="1:7" ht="20.05" customHeight="1" x14ac:dyDescent="0.15">
      <c r="A17" s="9">
        <v>1</v>
      </c>
      <c r="B17" s="6" t="s">
        <v>30</v>
      </c>
      <c r="C17" s="6" t="s">
        <v>10</v>
      </c>
      <c r="D17" s="6">
        <v>11.776999999999999</v>
      </c>
      <c r="E17" s="10">
        <v>99.591899999999995</v>
      </c>
      <c r="F17" s="10">
        <v>91.108500000000006</v>
      </c>
      <c r="G17" s="11">
        <f t="shared" si="1"/>
        <v>-8.4833999999999889</v>
      </c>
    </row>
    <row r="18" spans="1:7" ht="20.05" customHeight="1" x14ac:dyDescent="0.15">
      <c r="A18" s="9">
        <v>3</v>
      </c>
      <c r="B18" s="6" t="s">
        <v>31</v>
      </c>
      <c r="C18" s="6" t="s">
        <v>10</v>
      </c>
      <c r="D18" s="6">
        <v>11.776999999999999</v>
      </c>
      <c r="E18" s="10">
        <v>128.55670000000001</v>
      </c>
      <c r="F18" s="10">
        <v>79.040899999999993</v>
      </c>
      <c r="G18" s="11">
        <f t="shared" si="1"/>
        <v>-49.515800000000013</v>
      </c>
    </row>
    <row r="19" spans="1:7" ht="20.05" customHeight="1" x14ac:dyDescent="0.15">
      <c r="A19" s="9">
        <v>4</v>
      </c>
      <c r="B19" s="6" t="s">
        <v>32</v>
      </c>
      <c r="C19" s="6" t="s">
        <v>10</v>
      </c>
      <c r="D19" s="6">
        <v>11.776999999999999</v>
      </c>
      <c r="E19" s="10">
        <v>3.3875000000000002</v>
      </c>
      <c r="F19" s="10">
        <v>3.0440999999999998</v>
      </c>
      <c r="G19" s="11">
        <f t="shared" si="1"/>
        <v>-0.34340000000000037</v>
      </c>
    </row>
    <row r="20" spans="1:7" ht="20.05" customHeight="1" x14ac:dyDescent="0.15">
      <c r="A20" s="9" t="s">
        <v>33</v>
      </c>
      <c r="B20" s="6" t="s">
        <v>34</v>
      </c>
      <c r="C20" s="6" t="s">
        <v>10</v>
      </c>
      <c r="D20" s="6">
        <v>11.776999999999999</v>
      </c>
      <c r="E20" s="10">
        <f>SUM(E21:E23)</f>
        <v>88.798699999999997</v>
      </c>
      <c r="F20" s="10">
        <f>SUM(F21:F23)</f>
        <v>86.669199999999989</v>
      </c>
      <c r="G20" s="11">
        <f t="shared" si="1"/>
        <v>-2.1295000000000073</v>
      </c>
    </row>
    <row r="21" spans="1:7" ht="31.95" customHeight="1" x14ac:dyDescent="0.15">
      <c r="A21" s="9">
        <v>1</v>
      </c>
      <c r="B21" s="6" t="s">
        <v>35</v>
      </c>
      <c r="C21" s="6" t="s">
        <v>36</v>
      </c>
      <c r="D21" s="6"/>
      <c r="E21" s="10">
        <v>54.572899999999997</v>
      </c>
      <c r="F21" s="10">
        <v>54.572899999999997</v>
      </c>
      <c r="G21" s="11">
        <f t="shared" si="1"/>
        <v>0</v>
      </c>
    </row>
    <row r="22" spans="1:7" ht="20.05" customHeight="1" x14ac:dyDescent="0.15">
      <c r="A22" s="9">
        <v>2</v>
      </c>
      <c r="B22" s="6" t="s">
        <v>37</v>
      </c>
      <c r="C22" s="6" t="s">
        <v>36</v>
      </c>
      <c r="D22" s="6"/>
      <c r="E22" s="10">
        <v>9.9230999999999998</v>
      </c>
      <c r="F22" s="10">
        <v>9.9230999999999998</v>
      </c>
      <c r="G22" s="11">
        <f t="shared" si="1"/>
        <v>0</v>
      </c>
    </row>
    <row r="23" spans="1:7" ht="20.05" customHeight="1" x14ac:dyDescent="0.15">
      <c r="A23" s="9">
        <v>3</v>
      </c>
      <c r="B23" s="6" t="s">
        <v>38</v>
      </c>
      <c r="C23" s="6" t="s">
        <v>36</v>
      </c>
      <c r="D23" s="6"/>
      <c r="E23" s="10">
        <v>24.302700000000002</v>
      </c>
      <c r="F23" s="10">
        <v>22.173200000000001</v>
      </c>
      <c r="G23" s="11">
        <f t="shared" si="1"/>
        <v>-2.1295000000000002</v>
      </c>
    </row>
    <row r="24" spans="1:7" ht="20.05" customHeight="1" x14ac:dyDescent="0.15">
      <c r="A24" s="9"/>
      <c r="B24" s="5" t="s">
        <v>39</v>
      </c>
      <c r="C24" s="6" t="s">
        <v>36</v>
      </c>
      <c r="D24" s="6"/>
      <c r="E24" s="7">
        <f>E25</f>
        <v>185.39320000000001</v>
      </c>
      <c r="F24" s="7">
        <f>F25</f>
        <v>165.19669999999999</v>
      </c>
      <c r="G24" s="8">
        <f t="shared" si="1"/>
        <v>-20.196500000000015</v>
      </c>
    </row>
    <row r="25" spans="1:7" ht="20.05" customHeight="1" x14ac:dyDescent="0.15">
      <c r="A25" s="9">
        <v>1</v>
      </c>
      <c r="B25" s="6" t="s">
        <v>40</v>
      </c>
      <c r="C25" s="6" t="s">
        <v>36</v>
      </c>
      <c r="D25" s="6"/>
      <c r="E25" s="10">
        <v>185.39320000000001</v>
      </c>
      <c r="F25" s="10">
        <v>165.19669999999999</v>
      </c>
      <c r="G25" s="11">
        <f t="shared" si="1"/>
        <v>-20.196500000000015</v>
      </c>
    </row>
    <row r="26" spans="1:7" ht="27.85" customHeight="1" x14ac:dyDescent="0.15">
      <c r="A26" s="12"/>
      <c r="B26" s="5" t="s">
        <v>48</v>
      </c>
      <c r="C26" s="6" t="s">
        <v>36</v>
      </c>
      <c r="D26" s="13"/>
      <c r="E26" s="7">
        <f>SUM(E27:E30)</f>
        <v>103.3137</v>
      </c>
      <c r="F26" s="7">
        <f>SUM(F27:F30)</f>
        <v>87.145399999999995</v>
      </c>
      <c r="G26" s="8">
        <f t="shared" si="1"/>
        <v>-16.168300000000002</v>
      </c>
    </row>
    <row r="27" spans="1:7" ht="20.05" customHeight="1" x14ac:dyDescent="0.15">
      <c r="A27" s="12">
        <v>1</v>
      </c>
      <c r="B27" s="6" t="s">
        <v>41</v>
      </c>
      <c r="C27" s="6" t="s">
        <v>42</v>
      </c>
      <c r="D27" s="13">
        <v>1</v>
      </c>
      <c r="E27" s="10">
        <v>13.5501</v>
      </c>
      <c r="F27" s="10">
        <v>12.176299999999999</v>
      </c>
      <c r="G27" s="11">
        <f t="shared" ref="G27:G31" si="2">F27-E27</f>
        <v>-1.373800000000001</v>
      </c>
    </row>
    <row r="28" spans="1:7" ht="20.05" customHeight="1" x14ac:dyDescent="0.15">
      <c r="A28" s="12">
        <v>2</v>
      </c>
      <c r="B28" s="6" t="s">
        <v>43</v>
      </c>
      <c r="C28" s="6" t="s">
        <v>42</v>
      </c>
      <c r="D28" s="13">
        <v>1</v>
      </c>
      <c r="E28" s="10">
        <v>50.812899999999999</v>
      </c>
      <c r="F28" s="10">
        <v>45.661099999999998</v>
      </c>
      <c r="G28" s="11">
        <f t="shared" si="2"/>
        <v>-5.1518000000000015</v>
      </c>
    </row>
    <row r="29" spans="1:7" ht="20.05" customHeight="1" x14ac:dyDescent="0.15">
      <c r="A29" s="12">
        <v>3</v>
      </c>
      <c r="B29" s="6" t="s">
        <v>44</v>
      </c>
      <c r="C29" s="6" t="s">
        <v>42</v>
      </c>
      <c r="D29" s="13">
        <v>1</v>
      </c>
      <c r="E29" s="10">
        <v>32.175600000000003</v>
      </c>
      <c r="F29" s="10">
        <v>23.219899999999999</v>
      </c>
      <c r="G29" s="11">
        <f t="shared" si="2"/>
        <v>-8.9557000000000038</v>
      </c>
    </row>
    <row r="30" spans="1:7" ht="20.05" customHeight="1" x14ac:dyDescent="0.15">
      <c r="A30" s="12">
        <v>4</v>
      </c>
      <c r="B30" s="6" t="s">
        <v>45</v>
      </c>
      <c r="C30" s="6" t="s">
        <v>42</v>
      </c>
      <c r="D30" s="13">
        <v>1</v>
      </c>
      <c r="E30" s="10">
        <v>6.7751000000000001</v>
      </c>
      <c r="F30" s="10">
        <v>6.0880999999999998</v>
      </c>
      <c r="G30" s="11">
        <f t="shared" si="2"/>
        <v>-0.68700000000000028</v>
      </c>
    </row>
    <row r="31" spans="1:7" ht="20.05" customHeight="1" x14ac:dyDescent="0.15">
      <c r="A31" s="14"/>
      <c r="B31" s="15" t="s">
        <v>47</v>
      </c>
      <c r="C31" s="16" t="s">
        <v>10</v>
      </c>
      <c r="D31" s="16">
        <v>11.776999999999999</v>
      </c>
      <c r="E31" s="17">
        <f>E5+E14+E15+E24+E26</f>
        <v>3996.57</v>
      </c>
      <c r="F31" s="17">
        <f>F5+F14+F15+F24+F26</f>
        <v>3556.2754999999997</v>
      </c>
      <c r="G31" s="18">
        <f t="shared" si="2"/>
        <v>-440.29450000000043</v>
      </c>
    </row>
    <row r="32" spans="1:7" x14ac:dyDescent="0.15">
      <c r="G32" s="19"/>
    </row>
    <row r="33" spans="7:7" x14ac:dyDescent="0.15">
      <c r="G33" s="20"/>
    </row>
    <row r="34" spans="7:7" x14ac:dyDescent="0.15">
      <c r="G34" s="19"/>
    </row>
    <row r="35" spans="7:7" x14ac:dyDescent="0.15">
      <c r="G35" s="19"/>
    </row>
    <row r="36" spans="7:7" x14ac:dyDescent="0.15">
      <c r="G36" s="19"/>
    </row>
    <row r="37" spans="7:7" x14ac:dyDescent="0.15">
      <c r="G37" s="19"/>
    </row>
    <row r="38" spans="7:7" x14ac:dyDescent="0.15">
      <c r="G38" s="19"/>
    </row>
    <row r="39" spans="7:7" x14ac:dyDescent="0.15">
      <c r="G39" s="19"/>
    </row>
    <row r="40" spans="7:7" x14ac:dyDescent="0.15">
      <c r="G40" s="19"/>
    </row>
    <row r="41" spans="7:7" x14ac:dyDescent="0.15">
      <c r="G41" s="19"/>
    </row>
    <row r="42" spans="7:7" x14ac:dyDescent="0.15">
      <c r="G42" s="19"/>
    </row>
    <row r="43" spans="7:7" x14ac:dyDescent="0.15">
      <c r="G43" s="20"/>
    </row>
    <row r="44" spans="7:7" x14ac:dyDescent="0.15">
      <c r="G44" s="19"/>
    </row>
    <row r="45" spans="7:7" x14ac:dyDescent="0.15">
      <c r="G45" s="20"/>
    </row>
    <row r="46" spans="7:7" x14ac:dyDescent="0.15">
      <c r="G46" s="19"/>
    </row>
    <row r="47" spans="7:7" x14ac:dyDescent="0.15">
      <c r="G47" s="19"/>
    </row>
    <row r="48" spans="7:7" x14ac:dyDescent="0.15">
      <c r="G48" s="19"/>
    </row>
    <row r="49" spans="7:7" x14ac:dyDescent="0.15">
      <c r="G49" s="19"/>
    </row>
    <row r="50" spans="7:7" x14ac:dyDescent="0.15">
      <c r="G50" s="20"/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9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国道G359线阳春春湾里仔水（云浮新兴界）至潭葛段</vt:lpstr>
      <vt:lpstr>'国道G359线阳春春湾里仔水（云浮新兴界）至潭葛段'!Print_Area</vt:lpstr>
      <vt:lpstr>'国道G359线阳春春湾里仔水（云浮新兴界）至潭葛段'!Print_Titles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2023-04-13T00:55:41Z</cp:lastPrinted>
  <dcterms:created xsi:type="dcterms:W3CDTF">2022-09-05T13:09:00Z</dcterms:created>
  <dcterms:modified xsi:type="dcterms:W3CDTF">2023-04-13T00:55:43Z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