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85线化州合江桥危旧桥梁改造工程方案设计概算审查表" sheetId="1" r:id="rId1"/>
  </sheets>
  <definedNames>
    <definedName name="_xlnm.Print_Area" localSheetId="0">省道S285线化州合江桥危旧桥梁改造工程方案设计概算审查表!$A$1:$G$20</definedName>
  </definedNames>
  <calcPr calcId="144525"/>
</workbook>
</file>

<file path=xl/sharedStrings.xml><?xml version="1.0" encoding="utf-8"?>
<sst xmlns="http://schemas.openxmlformats.org/spreadsheetml/2006/main" count="38" uniqueCount="35">
  <si>
    <t>附件2</t>
  </si>
  <si>
    <t>省道S285线化州合江桥危旧桥梁改造工程方案设计概算审查表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</si>
  <si>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</si>
  <si>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</si>
  <si>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</si>
  <si>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</si>
  <si>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</si>
  <si>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</si>
  <si>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</si>
  <si>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</si>
  <si>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</si>
  <si>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</si>
  <si>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</si>
  <si>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</si>
  <si>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</si>
  <si>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</si>
  <si>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</si>
  <si>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</si>
  <si>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</si>
  <si>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</si>
  <si>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</si>
  <si>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</si>
  <si>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</si>
  <si>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</si>
  <si>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</si>
  <si>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</si>
  <si>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</si>
  <si>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五</t>
  </si>
  <si>
    <t>联合试运转费</t>
  </si>
  <si>
    <t>八</t>
  </si>
  <si>
    <t>工程保险费</t>
  </si>
  <si>
    <t>九</t>
  </si>
  <si>
    <t>其他相关费用</t>
  </si>
  <si>
    <t>第四部分 预备费</t>
  </si>
  <si>
    <t>工程基本造价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</si>
</sst>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mm/dd/yy"/>
    <numFmt numFmtId="8" formatCode="&quot;￥&quot;#,##0.00;[Red]&quot;￥&quot;\-#,##0.00"/>
    <numFmt numFmtId="178" formatCode="h:mm:ss\ AM/PM"/>
    <numFmt numFmtId="179" formatCode="[DBNum1][$-804]yyyy&quot;年&quot;m&quot;月&quot;d&quot;日&quot;"/>
    <numFmt numFmtId="26" formatCode="\$#,##0.00_);[Red]\(\$#,##0.00\)"/>
    <numFmt numFmtId="180" formatCode="\¥#,##0.00;\¥\-#,##0.00"/>
    <numFmt numFmtId="181" formatCode="yyyy/m/d\ h:mm\ AM/PM"/>
    <numFmt numFmtId="182" formatCode="[$-804]aaaa"/>
    <numFmt numFmtId="183" formatCode="[$-804]aaa"/>
    <numFmt numFmtId="184" formatCode="\¥#,##0;[Red]\¥\-#,##0"/>
    <numFmt numFmtId="185" formatCode="[DBNum1][$-804]m&quot;月&quot;d&quot;日&quot;"/>
    <numFmt numFmtId="186" formatCode="\¥#,##0.00;[Red]\¥\-#,##0.00"/>
    <numFmt numFmtId="187" formatCode="[DBNum1]h&quot;时&quot;mm&quot;分&quot;"/>
    <numFmt numFmtId="188" formatCode="yy/m/d"/>
    <numFmt numFmtId="189" formatCode="\¥#,##0;\¥\-#,##0"/>
    <numFmt numFmtId="41" formatCode="_ * #,##0_ ;_ * \-#,##0_ ;_ * &quot;-&quot;_ ;_ @_ "/>
    <numFmt numFmtId="190" formatCode="h:mm\ AM/PM"/>
    <numFmt numFmtId="43" formatCode="_ * #,##0.00_ ;_ * \-#,##0.00_ ;_ * &quot;-&quot;??_ ;_ @_ "/>
    <numFmt numFmtId="42" formatCode="_ &quot;￥&quot;* #,##0_ ;_ &quot;￥&quot;* \-#,##0_ ;_ &quot;￥&quot;* &quot;-&quot;_ ;_ @_ "/>
    <numFmt numFmtId="191" formatCode="mmmmm\-yy"/>
    <numFmt numFmtId="192" formatCode="mmmmm"/>
    <numFmt numFmtId="193" formatCode="m/d"/>
    <numFmt numFmtId="194" formatCode="#\ ??"/>
    <numFmt numFmtId="195" formatCode="mmmm\-yy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96" formatCode="#\ ?/?"/>
    <numFmt numFmtId="5" formatCode="&quot;￥&quot;#,##0;&quot;￥&quot;\-#,##0"/>
    <numFmt numFmtId="197" formatCode="[DBNum1][$-804]yyyy&quot;年&quot;m&quot;月&quot;"/>
    <numFmt numFmtId="24" formatCode="\$#,##0_);[Red]\(\$#,##0\)"/>
    <numFmt numFmtId="198" formatCode="[DBNum1]上午/下午h&quot;时&quot;mm&quot;分&quot;"/>
    <numFmt numFmtId="199" formatCode="#\ ??/??"/>
    <numFmt numFmtId="6" formatCode="&quot;￥&quot;#,##0;[Red]&quot;￥&quot;\-#,##0"/>
    <numFmt numFmtId="200" formatCode="0.0000_ "/>
    <numFmt numFmtId="25" formatCode="\$#,##0.00_);\(\$#,##0.00\)"/>
  </numFmts>
  <fonts count="29"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5"/>
      <color theme="1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13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32" borderId="1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200" fontId="7" fillId="0" borderId="6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6">
    <open main="116" threadCnt="1"/>
    <sheetInfos>
      <sheetInfo cellCmpFml="6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view="pageBreakPreview" zoomScale="120" zoomScaleNormal="100" topLeftCell="A6" workbookViewId="0">
      <selection activeCell="A3" sqref="A3:G20"/>
    </sheetView>
  </sheetViews>
  <sheetFormatPr defaultColWidth="10" defaultRowHeight="12.75" customHeight="1" outlineLevelCol="6"/>
  <cols>
    <col min="1" max="1" width="8.125" style="3" customWidth="1"/>
    <col min="2" max="2" width="4.75" style="3" hidden="1" customWidth="1"/>
    <col min="3" max="3" width="4.625" style="3" hidden="1" customWidth="1"/>
    <col min="4" max="4" width="31.925" style="3" customWidth="1"/>
    <col min="5" max="6" width="14.625" style="3" customWidth="1"/>
    <col min="7" max="7" width="13.375" style="3" customWidth="1"/>
    <col min="8" max="16384" width="10" style="3"/>
  </cols>
  <sheetData>
    <row r="1" s="1" customFormat="1" ht="25" customHeight="1" spans="1:7">
      <c r="A1" s="4" t="s">
        <v>0</v>
      </c>
      <c r="B1" s="5"/>
      <c r="C1" s="5"/>
      <c r="D1" s="5"/>
      <c r="E1" s="5"/>
      <c r="F1" s="18"/>
      <c r="G1" s="5"/>
    </row>
    <row r="2" s="1" customFormat="1" ht="35" customHeight="1" spans="1:7">
      <c r="A2" s="6" t="s">
        <v>1</v>
      </c>
      <c r="B2" s="6"/>
      <c r="C2" s="6"/>
      <c r="D2" s="6"/>
      <c r="E2" s="6"/>
      <c r="F2" s="19"/>
      <c r="G2" s="6"/>
    </row>
    <row r="3" s="1" customFormat="1" ht="25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20" t="s">
        <v>7</v>
      </c>
      <c r="G3" s="21" t="s">
        <v>8</v>
      </c>
    </row>
    <row r="4" s="1" customFormat="1" ht="25" customHeight="1" spans="1:7">
      <c r="A4" s="9"/>
      <c r="B4" s="10"/>
      <c r="C4" s="10"/>
      <c r="D4" s="10"/>
      <c r="E4" s="10" t="s">
        <v>9</v>
      </c>
      <c r="F4" s="22" t="s">
        <v>9</v>
      </c>
      <c r="G4" s="23"/>
    </row>
    <row r="5" s="2" customFormat="1" ht="25" customHeight="1" spans="1:7">
      <c r="A5" s="11"/>
      <c r="B5" s="12"/>
      <c r="C5" s="12"/>
      <c r="D5" s="13" t="s">
        <v>10</v>
      </c>
      <c r="E5" s="24">
        <f>SUM(E6:E11)</f>
        <v>1483.436</v>
      </c>
      <c r="F5" s="24">
        <f>SUM(F6:F11)</f>
        <v>1272.09</v>
      </c>
      <c r="G5" s="25">
        <f t="shared" ref="G5:G20" si="0">F5-E5</f>
        <v>-211.346</v>
      </c>
    </row>
    <row r="6" s="2" customFormat="1" ht="20" customHeight="1" spans="1:7">
      <c r="A6" s="11" t="s">
        <v>11</v>
      </c>
      <c r="B6" s="12"/>
      <c r="C6" s="12"/>
      <c r="D6" s="12" t="s">
        <v>12</v>
      </c>
      <c r="E6" s="26">
        <v>333.3048</v>
      </c>
      <c r="F6" s="26">
        <v>217.9</v>
      </c>
      <c r="G6" s="27">
        <f t="shared" si="0"/>
        <v>-115.4048</v>
      </c>
    </row>
    <row r="7" s="2" customFormat="1" ht="20" customHeight="1" spans="1:7">
      <c r="A7" s="11" t="s">
        <v>13</v>
      </c>
      <c r="B7" s="12"/>
      <c r="C7" s="12"/>
      <c r="D7" s="12" t="s">
        <v>14</v>
      </c>
      <c r="E7" s="26">
        <v>109.3948</v>
      </c>
      <c r="F7" s="26">
        <v>109.39</v>
      </c>
      <c r="G7" s="27">
        <f t="shared" si="0"/>
        <v>-0.00480000000000302</v>
      </c>
    </row>
    <row r="8" s="2" customFormat="1" ht="20" customHeight="1" spans="1:7">
      <c r="A8" s="11" t="s">
        <v>15</v>
      </c>
      <c r="B8" s="12"/>
      <c r="C8" s="12"/>
      <c r="D8" s="12" t="s">
        <v>16</v>
      </c>
      <c r="E8" s="26">
        <v>58.2998</v>
      </c>
      <c r="F8" s="26">
        <v>58.3</v>
      </c>
      <c r="G8" s="27">
        <f t="shared" si="0"/>
        <v>0.000199999999999534</v>
      </c>
    </row>
    <row r="9" s="2" customFormat="1" ht="20" customHeight="1" spans="1:7">
      <c r="A9" s="11" t="s">
        <v>17</v>
      </c>
      <c r="B9" s="12"/>
      <c r="C9" s="12"/>
      <c r="D9" s="12" t="s">
        <v>18</v>
      </c>
      <c r="E9" s="26">
        <v>889.6863</v>
      </c>
      <c r="F9" s="26">
        <v>801.38</v>
      </c>
      <c r="G9" s="27">
        <f t="shared" si="0"/>
        <v>-88.3063</v>
      </c>
    </row>
    <row r="10" s="2" customFormat="1" ht="20" customHeight="1" spans="1:7">
      <c r="A10" s="11" t="s">
        <v>19</v>
      </c>
      <c r="B10" s="12"/>
      <c r="C10" s="12"/>
      <c r="D10" s="12" t="s">
        <v>20</v>
      </c>
      <c r="E10" s="26">
        <v>16.4868</v>
      </c>
      <c r="F10" s="26">
        <v>16.49</v>
      </c>
      <c r="G10" s="27">
        <f t="shared" si="0"/>
        <v>0.00319999999999965</v>
      </c>
    </row>
    <row r="11" s="2" customFormat="1" ht="20" customHeight="1" spans="1:7">
      <c r="A11" s="11" t="s">
        <v>21</v>
      </c>
      <c r="B11" s="12"/>
      <c r="C11" s="12"/>
      <c r="D11" s="12" t="s">
        <v>22</v>
      </c>
      <c r="E11" s="26">
        <v>76.2635</v>
      </c>
      <c r="F11" s="26">
        <v>68.63</v>
      </c>
      <c r="G11" s="27">
        <f t="shared" si="0"/>
        <v>-7.6335</v>
      </c>
    </row>
    <row r="12" s="2" customFormat="1" ht="25" customHeight="1" spans="1:7">
      <c r="A12" s="11"/>
      <c r="B12" s="12"/>
      <c r="C12" s="12"/>
      <c r="D12" s="13" t="s">
        <v>23</v>
      </c>
      <c r="E12" s="28">
        <v>55.85</v>
      </c>
      <c r="F12" s="28">
        <v>24.51</v>
      </c>
      <c r="G12" s="25">
        <f t="shared" si="0"/>
        <v>-31.34</v>
      </c>
    </row>
    <row r="13" s="2" customFormat="1" ht="25" customHeight="1" spans="1:7">
      <c r="A13" s="11"/>
      <c r="B13" s="12"/>
      <c r="C13" s="12"/>
      <c r="D13" s="13" t="s">
        <v>24</v>
      </c>
      <c r="E13" s="28">
        <f>SUM(E14:E18)</f>
        <v>379.8777</v>
      </c>
      <c r="F13" s="28">
        <v>301.78</v>
      </c>
      <c r="G13" s="25">
        <f t="shared" si="0"/>
        <v>-78.0977</v>
      </c>
    </row>
    <row r="14" s="2" customFormat="1" ht="20" customHeight="1" spans="1:7">
      <c r="A14" s="11" t="s">
        <v>11</v>
      </c>
      <c r="B14" s="14"/>
      <c r="C14" s="14"/>
      <c r="D14" s="12" t="s">
        <v>25</v>
      </c>
      <c r="E14" s="26">
        <v>152.8997</v>
      </c>
      <c r="F14" s="26">
        <v>86.39</v>
      </c>
      <c r="G14" s="27">
        <f t="shared" si="0"/>
        <v>-66.5097</v>
      </c>
    </row>
    <row r="15" s="2" customFormat="1" ht="20" customHeight="1" spans="1:7">
      <c r="A15" s="11" t="s">
        <v>15</v>
      </c>
      <c r="B15" s="14"/>
      <c r="C15" s="14"/>
      <c r="D15" s="12" t="s">
        <v>26</v>
      </c>
      <c r="E15" s="26">
        <v>65.3783</v>
      </c>
      <c r="F15" s="26">
        <v>56.87</v>
      </c>
      <c r="G15" s="27">
        <f t="shared" si="0"/>
        <v>-8.5083</v>
      </c>
    </row>
    <row r="16" s="2" customFormat="1" ht="20" customHeight="1" spans="1:7">
      <c r="A16" s="11" t="s">
        <v>27</v>
      </c>
      <c r="B16" s="14"/>
      <c r="C16" s="14"/>
      <c r="D16" s="12" t="s">
        <v>28</v>
      </c>
      <c r="E16" s="26">
        <v>0.5405</v>
      </c>
      <c r="F16" s="26">
        <v>0</v>
      </c>
      <c r="G16" s="27">
        <f t="shared" si="0"/>
        <v>-0.5405</v>
      </c>
    </row>
    <row r="17" s="2" customFormat="1" ht="20" customHeight="1" spans="1:7">
      <c r="A17" s="11" t="s">
        <v>29</v>
      </c>
      <c r="B17" s="14"/>
      <c r="C17" s="14"/>
      <c r="D17" s="12" t="s">
        <v>30</v>
      </c>
      <c r="E17" s="26">
        <v>5.9337</v>
      </c>
      <c r="F17" s="26">
        <v>5.09</v>
      </c>
      <c r="G17" s="27">
        <f t="shared" si="0"/>
        <v>-0.8437</v>
      </c>
    </row>
    <row r="18" s="2" customFormat="1" ht="20" customHeight="1" spans="1:7">
      <c r="A18" s="11" t="s">
        <v>31</v>
      </c>
      <c r="B18" s="12"/>
      <c r="C18" s="12"/>
      <c r="D18" s="12" t="s">
        <v>32</v>
      </c>
      <c r="E18" s="26">
        <v>155.1255</v>
      </c>
      <c r="F18" s="26">
        <v>153.43</v>
      </c>
      <c r="G18" s="27">
        <f t="shared" si="0"/>
        <v>-1.69549999999998</v>
      </c>
    </row>
    <row r="19" s="2" customFormat="1" ht="25" customHeight="1" spans="1:7">
      <c r="A19" s="11"/>
      <c r="B19" s="12"/>
      <c r="C19" s="12"/>
      <c r="D19" s="13" t="s">
        <v>33</v>
      </c>
      <c r="E19" s="28">
        <v>95.9582</v>
      </c>
      <c r="F19" s="28">
        <v>79.92</v>
      </c>
      <c r="G19" s="25">
        <f t="shared" si="0"/>
        <v>-16.0382</v>
      </c>
    </row>
    <row r="20" s="2" customFormat="1" ht="25" customHeight="1" spans="1:7">
      <c r="A20" s="15"/>
      <c r="B20" s="16"/>
      <c r="C20" s="16"/>
      <c r="D20" s="17" t="s">
        <v>34</v>
      </c>
      <c r="E20" s="29">
        <f>E19+E13+E12+E5</f>
        <v>2015.1219</v>
      </c>
      <c r="F20" s="30">
        <f>F19+F13+F12+F5</f>
        <v>1678.3</v>
      </c>
      <c r="G20" s="31">
        <f t="shared" si="0"/>
        <v>-336.8219</v>
      </c>
    </row>
  </sheetData>
  <sheetProtection formatCells="0" insertHyperlinks="0" autoFilter="0"/>
  <mergeCells count="7">
    <mergeCell ref="B1:G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590551181102362" top="0.78740157480315" bottom="0.590551181102362" header="0.31496062992126" footer="0.3149606299212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省道S285线化州合江桥危旧桥梁改造工程方案设计概算审查表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2021-05-15T12:04:00Z</dcterms:created>
  <cp:lastPrinted>2024-05-16T16:06:00Z</cp:lastPrinted>
  <dcterms:modified xsi:type="dcterms:W3CDTF">2024-08-28T01:03:00Z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13CCF04C4D79433EB7A81FF4E2BDDABB_13</vt:lpwstr>
  </property>
</Properties>
</file>