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901"/>
  </bookViews>
  <sheets>
    <sheet name="2026年内河航道工程省补助资金明细分配计划表" sheetId="9" r:id="rId1"/>
  </sheets>
  <externalReferences>
    <externalReference r:id="rId3"/>
  </externalReferences>
  <definedNames>
    <definedName name="_xlnm._FilterDatabase" localSheetId="0" hidden="1">'2026年内河航道工程省补助资金明细分配计划表'!$A$6:$IR$30</definedName>
    <definedName name="_xlnm.Print_Titles" localSheetId="0">'2026年内河航道工程省补助资金明细分配计划表'!$1:$6</definedName>
    <definedName name="rae__combobox__has_down__null__0">[1]下级控制数!$A$1</definedName>
    <definedName name="rae__combobox__is_preset__null__9">[1]下级控制数!$J$1</definedName>
    <definedName name="rae__combobox__plan_lvl__null__6">[1]下级控制数!$G$1</definedName>
    <definedName name="rae__decimal__total_prices__null__8">[1]下级控制数!$I$1</definedName>
    <definedName name="rae__null__prj_name__null__3">[1]下级控制数!$D$1</definedName>
    <definedName name="rae__null__prj_show_code__null__2">[1]下级控制数!$C$1</definedName>
    <definedName name="rae__treeassist__agency__AGENCY__1">[1]下级控制数!$B$1</definedName>
    <definedName name="rae__treeassist__expfunc__EXPFUNC_1__4">[1]下级控制数!$E$1</definedName>
    <definedName name="rae__treeassist__fund_source__FUND_SOURCE__5">[1]下级控制数!$F$1</definedName>
    <definedName name="rae__treeassist__prjclassify__PRJCLASSIFY__7">[1]下级控制数!$H$1</definedName>
    <definedName name="_xlnm.Print_Area" localSheetId="0">'2026年内河航道工程省补助资金明细分配计划表'!$A$1:$U$21</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<sst xmlns="http://schemas.openxmlformats.org/spreadsheetml/2006/main" count="81" uniqueCount="67">
  <si>
    <t>附件5</t>
  </si>
  <si>
    <t>2026年内河航道工程省补助资金明细分配计划表</t>
  </si>
  <si>
    <t>单位：万元</t>
  </si>
  <si>
    <t>序
号</t>
  </si>
  <si>
    <t>项  目  名  称</t>
  </si>
  <si>
    <t>总的建设要求</t>
  </si>
  <si>
    <t>至2025年底
累计下达资金</t>
  </si>
  <si>
    <t>预计至2025年底累计
完成投资</t>
  </si>
  <si>
    <t>2026年投资计划</t>
  </si>
  <si>
    <t>2026年绩效目标</t>
  </si>
  <si>
    <t>责任单位</t>
  </si>
  <si>
    <t>测算依据：项目进展、2025年实施计划、2026年预算安排计划</t>
  </si>
  <si>
    <t>建设规模</t>
  </si>
  <si>
    <t>建设
年限</t>
  </si>
  <si>
    <t>概算总投资</t>
  </si>
  <si>
    <t>小计</t>
  </si>
  <si>
    <t>中央
投资</t>
  </si>
  <si>
    <t>省投资</t>
  </si>
  <si>
    <t>各市
投资</t>
  </si>
  <si>
    <t>2026年安排省投资</t>
  </si>
  <si>
    <t>2026年计划完成投资</t>
  </si>
  <si>
    <t>到2026年底工程形象进度%</t>
  </si>
  <si>
    <t>到2026年底完成航道改造里程（公里）</t>
  </si>
  <si>
    <t>各市投资</t>
  </si>
  <si>
    <t>纳入省交通专项资金安排项目</t>
  </si>
  <si>
    <t>一、完工项目</t>
  </si>
  <si>
    <t>广东省航道支持保障系统工程及调规</t>
  </si>
  <si>
    <t>航道助航标志、航道水位站、平面高程控制网、管理船舶、管理站房、工作船码头、信息化建设等。</t>
  </si>
  <si>
    <t>2016-2024</t>
  </si>
  <si>
    <t>省航道事务中心</t>
  </si>
  <si>
    <t>项目已全部交工验收，竣工档案已验收，竣工决算已上报省厅。2026年计划完成竣工验收，安排部分合同尾款。本项目无中央和地方资金，全部安排省级资金。</t>
  </si>
  <si>
    <t>西江界首至肇庆航道扩能升级工程</t>
  </si>
  <si>
    <t>内河Ⅰ级航道171公里</t>
  </si>
  <si>
    <t>项目已竣工验收，现正开展尾工工程实施。2026年计划完成尾工工程（封开大桥桥梁防撞工程）施工，需安排施工进度款860万，其中省级资金560万，地方资金300万（中央资金已安排完毕）。</t>
  </si>
  <si>
    <t>二、续建项目</t>
  </si>
  <si>
    <t>北江航道扩能升级上延工程</t>
  </si>
  <si>
    <t>内河Ⅲ级航道63km</t>
  </si>
  <si>
    <t>2024-2029</t>
  </si>
  <si>
    <t>项目桥梁工程和航道工程均已开工建设。2026年计划全面开展船闸工程、航道工程、桥梁工程施工，约需安排资金约9.8亿，其中省级资金4.79亿，其余申请中央资金和安排地方资金。</t>
  </si>
  <si>
    <t>三、新开工项目</t>
  </si>
  <si>
    <t>莲沙容水道航道二期工程</t>
  </si>
  <si>
    <t>内河Ⅰ级航道53km</t>
  </si>
  <si>
    <t>2026-2031</t>
  </si>
  <si>
    <t>广州航道事务中心</t>
  </si>
  <si>
    <t>项目2025年5月获批立项，目前已完成勘察设计合同签订。2026年计划开展桥梁工程施工，计划安排省级资金4018万（立项批复意见省级出资6600万，以前年度已到位2582万），其余申请中央资金和安排地方资金。</t>
  </si>
  <si>
    <t>粤港澳大湾区高等级航道基础设施数字化转型升级示范通道建设项目</t>
  </si>
  <si>
    <t>项目实施范围为西江、北江、矾石水道（粤港区界河）及洪湾水道（粤澳区界河）等粤港澳大湾区内河高等级航道，总里程1349公里。此外，本项目与广州市港务局实施的239公里广州港进出港航道实现数据对接。主要建设内容包括：1.航道基础设施扩容；2.航道基础设施安全增效；3.跨领域水运产业融合；4.水运机制体制创新。</t>
  </si>
  <si>
    <t>2026-2028</t>
  </si>
  <si>
    <t>项目于2025年3月获立项批复，10月已完成初步设计审批。2026年计划完成电子航道图测量和制作里程500公里、数字化基础设施北斗应用规模1000套、标准或政策制度（征求意见稿）2项等，2026年申请省级资金1200万。</t>
  </si>
  <si>
    <t>四、中远期储备项目研究经费</t>
  </si>
  <si>
    <t>韩江三河坝至潮州港航道扩能升级工程</t>
  </si>
  <si>
    <t>按通航1000吨级船舶标准整治航道172km。</t>
  </si>
  <si>
    <t>南沙航道事务中心</t>
  </si>
  <si>
    <r>
      <rPr>
        <sz val="22"/>
        <rFont val="宋体"/>
        <charset val="134"/>
      </rPr>
      <t>现正根据省厅工可评审意见修编完善工可报告，2026年计划完成已开展的3个专题研究，安排支付专题合同尾款。</t>
    </r>
    <r>
      <rPr>
        <b/>
        <sz val="22"/>
        <rFont val="宋体"/>
        <charset val="134"/>
      </rPr>
      <t>如发改安排重大项目前期经费安排，则专项资金不需安排。</t>
    </r>
  </si>
  <si>
    <t>粤闽水运大通道建设需求研究</t>
  </si>
  <si>
    <t>开展闽粤内河水运通道建设对沿线区域经济影响专题研究。</t>
  </si>
  <si>
    <t>项目2025年已根据省厅批复意见开展该专题研究。2026年计划完成研究报告，安排支付合同尾款。</t>
  </si>
  <si>
    <t>海安新港航道扩能升级工程前期研究</t>
  </si>
  <si>
    <t>通过对现有航道优化航线或扩能升级，以满足现有所有客滚船、甲板船双向通航，并达到每小时“三进三出”通过能力。</t>
  </si>
  <si>
    <t>项目2025年根据省厅批复意见开展项目前期研究工作采购准备工作，2026年计划安排相关专题合同款。</t>
  </si>
  <si>
    <t>珠三角高等级航道网（西片区）优化工程前期研究</t>
  </si>
  <si>
    <t>按《广东省航道发展规划（2020-2035）》将珠三角航道网（西片区）提升至规划等级。</t>
  </si>
  <si>
    <t>2026年计划安排合同首期款。</t>
  </si>
  <si>
    <t>2026-2027年度广东省航道建设项目造价审查咨询</t>
  </si>
  <si>
    <t>为加强航道工程建设项目造价管理工作，提高项目管理水平，拟开展2026-2027年航道建设项目造价审查咨询工作，主要包括对省中心建设项目各阶段的造价文件进行造价审查以及日常造价咨询工作，编制年度航道建设项目造价工作指南与总结。</t>
  </si>
  <si>
    <t>-</t>
  </si>
  <si>
    <t>按以前3年度确定造价服务合同金额估算，拟确定合同基础价15万，合同总价50万封顶。2026年安排15万，后续年度按咨询审查项目个数，每个价格为1万元计价结算。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</si>
</sst>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0_ "/>
    <numFmt numFmtId="178" formatCode="0_ "/>
    <numFmt numFmtId="179" formatCode="0.00_ "/>
    <numFmt numFmtId="180" formatCode="0.0_ "/>
  </numFmts>
  <fonts count="38">
    <font>
      <sz val="11"/>
      <color indexed="8"/>
      <name val="宋体"/>
      <charset val="134"/>
    </font>
    <font>
      <b/>
      <sz val="11"/>
      <name val="黑体"/>
      <charset val="134"/>
    </font>
    <font>
      <b/>
      <sz val="10"/>
      <name val="Times New Roman"/>
      <charset val="134"/>
    </font>
    <font>
      <b/>
      <sz val="10"/>
      <name val="Arial Narrow"/>
      <charset val="134"/>
    </font>
    <font>
      <b/>
      <sz val="11"/>
      <name val="Arial Narrow"/>
      <charset val="134"/>
    </font>
    <font>
      <b/>
      <sz val="8"/>
      <name val="Arial Narrow"/>
      <charset val="134"/>
    </font>
    <font>
      <sz val="12"/>
      <name val="Arial Narrow"/>
      <charset val="134"/>
    </font>
    <font>
      <b/>
      <sz val="12"/>
      <name val="Arial Narrow"/>
      <charset val="134"/>
    </font>
    <font>
      <b/>
      <sz val="9"/>
      <name val="Arial Narrow"/>
      <charset val="134"/>
    </font>
    <font>
      <sz val="11"/>
      <name val="宋体"/>
      <charset val="134"/>
    </font>
    <font>
      <sz val="12"/>
      <name val="黑体"/>
      <charset val="134"/>
    </font>
    <font>
      <sz val="48"/>
      <name val="方正小标宋简体"/>
      <charset val="134"/>
    </font>
    <font>
      <b/>
      <sz val="48"/>
      <name val="仿宋"/>
      <charset val="134"/>
    </font>
    <font>
      <sz val="22"/>
      <name val="宋体"/>
      <charset val="134"/>
    </font>
    <font>
      <b/>
      <sz val="22"/>
      <name val="宋体"/>
      <charset val="134"/>
    </font>
    <font>
      <sz val="22"/>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rgb="FF000000"/>
      </right>
      <top style="thin">
        <color auto="1"/>
      </top>
      <bottom/>
      <diagonal/>
    </border>
    <border>
      <left style="thin">
        <color rgb="FF000000"/>
      </left>
      <right style="thin">
        <color rgb="FF000000"/>
      </right>
      <top style="thin">
        <color auto="1"/>
      </top>
      <bottom/>
      <diagonal/>
    </border>
    <border>
      <left style="thin">
        <color rgb="FF000000"/>
      </left>
      <right/>
      <top style="thin">
        <color auto="1"/>
      </top>
      <bottom/>
      <diagonal/>
    </border>
    <border>
      <left style="thin">
        <color rgb="FF000000"/>
      </left>
      <right style="thin">
        <color auto="1"/>
      </right>
      <top style="thin">
        <color auto="1"/>
      </top>
      <bottom/>
      <diagonal/>
    </border>
    <border>
      <left style="thin">
        <color auto="1"/>
      </left>
      <right style="thin">
        <color rgb="FF000000"/>
      </right>
      <top/>
      <bottom style="thin">
        <color auto="1"/>
      </bottom>
      <diagonal/>
    </border>
    <border>
      <left style="thin">
        <color rgb="FF000000"/>
      </left>
      <right style="thin">
        <color rgb="FF000000"/>
      </right>
      <top/>
      <bottom style="thin">
        <color auto="1"/>
      </bottom>
      <diagonal/>
    </border>
    <border>
      <left style="thin">
        <color rgb="FF000000"/>
      </left>
      <right/>
      <top/>
      <bottom style="thin">
        <color auto="1"/>
      </bottom>
      <diagonal/>
    </border>
    <border>
      <left style="thin">
        <color rgb="FF000000"/>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1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4" fillId="0" borderId="0" applyNumberFormat="0" applyFill="0" applyBorder="0" applyAlignment="0" applyProtection="0">
      <alignment vertical="center"/>
    </xf>
    <xf numFmtId="0" fontId="25" fillId="3" borderId="21" applyNumberFormat="0" applyAlignment="0" applyProtection="0">
      <alignment vertical="center"/>
    </xf>
    <xf numFmtId="0" fontId="26" fillId="4" borderId="22" applyNumberFormat="0" applyAlignment="0" applyProtection="0">
      <alignment vertical="center"/>
    </xf>
    <xf numFmtId="0" fontId="27" fillId="4" borderId="21" applyNumberFormat="0" applyAlignment="0" applyProtection="0">
      <alignment vertical="center"/>
    </xf>
    <xf numFmtId="0" fontId="28" fillId="5" borderId="23" applyNumberFormat="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pplyProtection="0">
      <alignment vertical="center"/>
    </xf>
    <xf numFmtId="0" fontId="36" fillId="0" borderId="0">
      <alignment vertical="center"/>
    </xf>
    <xf numFmtId="0" fontId="37" fillId="0" borderId="0" applyProtection="0"/>
    <xf numFmtId="0" fontId="0" fillId="0" borderId="0">
      <alignment vertical="center"/>
    </xf>
  </cellStyleXfs>
  <cellXfs count="96">
    <xf numFmtId="0" fontId="0" fillId="0" borderId="0" xfId="0">
      <alignment vertical="center"/>
    </xf>
    <xf numFmtId="0" fontId="1" fillId="0" borderId="0" xfId="51" applyFont="1" applyAlignment="1">
      <alignment vertical="center"/>
    </xf>
    <xf numFmtId="0" fontId="1" fillId="0" borderId="0" xfId="51" applyFont="1" applyAlignment="1">
      <alignment vertical="top"/>
    </xf>
    <xf numFmtId="43" fontId="2" fillId="0" borderId="0" xfId="51" applyNumberFormat="1" applyFont="1" applyAlignment="1">
      <alignment vertical="center"/>
    </xf>
    <xf numFmtId="176" fontId="3" fillId="0" borderId="0" xfId="51" applyNumberFormat="1" applyFont="1" applyAlignment="1">
      <alignment horizontal="center"/>
    </xf>
    <xf numFmtId="0" fontId="4" fillId="0" borderId="0" xfId="51" applyFont="1"/>
    <xf numFmtId="0" fontId="5" fillId="0" borderId="0" xfId="51" applyFont="1"/>
    <xf numFmtId="0" fontId="6" fillId="0" borderId="0" xfId="51" applyFont="1" applyAlignment="1">
      <alignment horizontal="center"/>
    </xf>
    <xf numFmtId="0" fontId="7" fillId="0" borderId="0" xfId="51" applyFont="1" applyAlignment="1">
      <alignment horizontal="right"/>
    </xf>
    <xf numFmtId="0" fontId="7" fillId="0" borderId="0" xfId="51" applyFont="1"/>
    <xf numFmtId="0" fontId="6" fillId="0" borderId="0" xfId="51" applyFont="1"/>
    <xf numFmtId="177" fontId="7" fillId="0" borderId="0" xfId="51" applyNumberFormat="1" applyFont="1"/>
    <xf numFmtId="0" fontId="8" fillId="0" borderId="0" xfId="51" applyFont="1"/>
    <xf numFmtId="0" fontId="7" fillId="0" borderId="0" xfId="50" applyFont="1">
      <alignment vertical="center"/>
    </xf>
    <xf numFmtId="0" fontId="6" fillId="0" borderId="0" xfId="50" applyFont="1">
      <alignment vertical="center"/>
    </xf>
    <xf numFmtId="0" fontId="9" fillId="0" borderId="0" xfId="0" applyFont="1">
      <alignment vertical="center"/>
    </xf>
    <xf numFmtId="176" fontId="10" fillId="0" borderId="0" xfId="51" applyNumberFormat="1" applyFont="1" applyFill="1" applyBorder="1" applyAlignment="1"/>
    <xf numFmtId="0" fontId="10" fillId="0" borderId="0" xfId="51" applyFont="1" applyAlignment="1">
      <alignment horizontal="left"/>
    </xf>
    <xf numFmtId="0" fontId="11" fillId="0" borderId="0" xfId="51" applyFont="1" applyAlignment="1">
      <alignment horizontal="center" vertical="center"/>
    </xf>
    <xf numFmtId="0" fontId="12" fillId="0" borderId="0" xfId="51" applyFont="1" applyAlignment="1">
      <alignment horizontal="center" vertical="center"/>
    </xf>
    <xf numFmtId="176" fontId="13" fillId="0" borderId="1" xfId="51" applyNumberFormat="1" applyFont="1" applyBorder="1" applyAlignment="1">
      <alignment horizontal="center" vertical="center" wrapText="1"/>
    </xf>
    <xf numFmtId="0" fontId="13" fillId="0" borderId="1" xfId="51" applyFont="1" applyBorder="1" applyAlignment="1">
      <alignment horizontal="center" vertical="center"/>
    </xf>
    <xf numFmtId="0" fontId="13" fillId="0" borderId="2" xfId="51" applyFont="1" applyFill="1" applyBorder="1" applyAlignment="1">
      <alignment horizontal="center" vertical="center"/>
    </xf>
    <xf numFmtId="0" fontId="13" fillId="0" borderId="3" xfId="51" applyFont="1" applyFill="1" applyBorder="1" applyAlignment="1">
      <alignment horizontal="center" vertical="center"/>
    </xf>
    <xf numFmtId="0" fontId="13" fillId="0" borderId="4" xfId="51" applyFont="1" applyFill="1" applyBorder="1" applyAlignment="1">
      <alignment horizontal="center" vertical="center"/>
    </xf>
    <xf numFmtId="0" fontId="13" fillId="0" borderId="4" xfId="51" applyFont="1" applyFill="1" applyBorder="1" applyAlignment="1">
      <alignment horizontal="center" vertical="center" wrapText="1"/>
    </xf>
    <xf numFmtId="0" fontId="13" fillId="0" borderId="5" xfId="51" applyFont="1" applyFill="1" applyBorder="1" applyAlignment="1">
      <alignment horizontal="center" vertical="center"/>
    </xf>
    <xf numFmtId="0" fontId="13" fillId="0" borderId="5" xfId="51" applyFont="1" applyFill="1" applyBorder="1" applyAlignment="1">
      <alignment horizontal="center" vertical="center" wrapText="1"/>
    </xf>
    <xf numFmtId="43" fontId="13" fillId="0" borderId="1" xfId="51" applyNumberFormat="1" applyFont="1" applyFill="1" applyBorder="1" applyAlignment="1">
      <alignment horizontal="left" vertical="center"/>
    </xf>
    <xf numFmtId="43" fontId="13" fillId="0" borderId="1" xfId="51" applyNumberFormat="1" applyFont="1" applyFill="1" applyBorder="1" applyAlignment="1">
      <alignment horizontal="center" vertical="center"/>
    </xf>
    <xf numFmtId="176" fontId="13" fillId="0" borderId="1" xfId="51" applyNumberFormat="1" applyFont="1" applyBorder="1" applyAlignment="1">
      <alignment horizontal="center" vertical="center"/>
    </xf>
    <xf numFmtId="43" fontId="14" fillId="0" borderId="1" xfId="51" applyNumberFormat="1" applyFont="1" applyBorder="1" applyAlignment="1">
      <alignment horizontal="left" vertical="center" wrapText="1"/>
    </xf>
    <xf numFmtId="176" fontId="13" fillId="0" borderId="1" xfId="0" applyNumberFormat="1" applyFont="1" applyBorder="1" applyAlignment="1">
      <alignment horizontal="center" vertical="center" wrapText="1"/>
    </xf>
    <xf numFmtId="43" fontId="13" fillId="0" borderId="1" xfId="49" applyNumberFormat="1" applyFont="1" applyBorder="1" applyAlignment="1">
      <alignment horizontal="left" vertical="center" wrapText="1"/>
    </xf>
    <xf numFmtId="43" fontId="13" fillId="0" borderId="1" xfId="49" applyNumberFormat="1" applyFont="1" applyFill="1" applyBorder="1" applyAlignment="1">
      <alignment horizontal="left" vertical="center" wrapText="1"/>
    </xf>
    <xf numFmtId="43"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3" fontId="13" fillId="0" borderId="1" xfId="51" applyNumberFormat="1" applyFont="1" applyFill="1" applyBorder="1" applyAlignment="1">
      <alignment horizontal="left" vertical="center" wrapText="1"/>
    </xf>
    <xf numFmtId="176"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6" xfId="51" applyFont="1" applyFill="1" applyBorder="1" applyAlignment="1">
      <alignment horizontal="center" vertical="center"/>
    </xf>
    <xf numFmtId="0" fontId="13" fillId="0" borderId="1" xfId="51" applyFont="1" applyFill="1" applyBorder="1" applyAlignment="1">
      <alignment horizontal="center" vertical="center"/>
    </xf>
    <xf numFmtId="0" fontId="13" fillId="0" borderId="1" xfId="51" applyFont="1" applyFill="1" applyBorder="1" applyAlignment="1">
      <alignment horizontal="center" vertical="center" wrapText="1"/>
    </xf>
    <xf numFmtId="41" fontId="13" fillId="0" borderId="1" xfId="51" applyNumberFormat="1" applyFont="1" applyFill="1" applyBorder="1" applyAlignment="1">
      <alignment horizontal="center" vertical="center"/>
    </xf>
    <xf numFmtId="178" fontId="13" fillId="0" borderId="1" xfId="51" applyNumberFormat="1" applyFont="1" applyFill="1" applyBorder="1" applyAlignment="1">
      <alignment horizontal="center" vertical="center"/>
    </xf>
    <xf numFmtId="178" fontId="13" fillId="0" borderId="6" xfId="0" applyNumberFormat="1" applyFont="1" applyFill="1" applyBorder="1" applyAlignment="1">
      <alignment horizontal="right" vertical="center" wrapText="1"/>
    </xf>
    <xf numFmtId="178" fontId="13" fillId="0" borderId="1" xfId="0" applyNumberFormat="1" applyFont="1" applyFill="1" applyBorder="1" applyAlignment="1">
      <alignment horizontal="right" vertical="center" wrapText="1"/>
    </xf>
    <xf numFmtId="178" fontId="13" fillId="0" borderId="1" xfId="52" applyNumberFormat="1" applyFont="1" applyFill="1" applyBorder="1" applyAlignment="1">
      <alignment horizontal="right" vertical="center" wrapText="1"/>
    </xf>
    <xf numFmtId="178" fontId="13" fillId="0" borderId="6" xfId="52" applyNumberFormat="1" applyFont="1" applyFill="1" applyBorder="1" applyAlignment="1">
      <alignment horizontal="right" vertical="center" wrapText="1"/>
    </xf>
    <xf numFmtId="178" fontId="13" fillId="0" borderId="1" xfId="51" applyNumberFormat="1" applyFont="1" applyFill="1" applyBorder="1" applyAlignment="1">
      <alignment horizontal="right" vertical="center"/>
    </xf>
    <xf numFmtId="0" fontId="13" fillId="0" borderId="1" xfId="0" applyFont="1" applyFill="1" applyBorder="1" applyAlignment="1">
      <alignment horizontal="right" vertical="center" wrapText="1"/>
    </xf>
    <xf numFmtId="178" fontId="13" fillId="0" borderId="1" xfId="0" applyNumberFormat="1" applyFont="1" applyFill="1" applyBorder="1" applyAlignment="1">
      <alignment horizontal="right" vertical="center"/>
    </xf>
    <xf numFmtId="43" fontId="13" fillId="0" borderId="1" xfId="0" applyNumberFormat="1" applyFont="1" applyFill="1" applyBorder="1" applyAlignment="1">
      <alignment horizontal="right" vertical="center" wrapText="1"/>
    </xf>
    <xf numFmtId="0" fontId="13" fillId="0" borderId="2" xfId="51" applyFont="1" applyFill="1" applyBorder="1" applyAlignment="1">
      <alignment horizontal="center" vertical="center" wrapText="1"/>
    </xf>
    <xf numFmtId="0" fontId="13" fillId="0" borderId="3" xfId="51"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41" fontId="13" fillId="0" borderId="6" xfId="0" applyNumberFormat="1" applyFont="1" applyFill="1" applyBorder="1" applyAlignment="1">
      <alignment horizontal="center" vertical="center"/>
    </xf>
    <xf numFmtId="43" fontId="13" fillId="0" borderId="6" xfId="0" applyNumberFormat="1" applyFont="1" applyFill="1" applyBorder="1" applyAlignment="1">
      <alignment horizontal="center" vertical="center"/>
    </xf>
    <xf numFmtId="178" fontId="13" fillId="0" borderId="6" xfId="0" applyNumberFormat="1" applyFont="1" applyFill="1" applyBorder="1" applyAlignment="1">
      <alignment horizontal="right" vertical="center"/>
    </xf>
    <xf numFmtId="178" fontId="13" fillId="0" borderId="6" xfId="51" applyNumberFormat="1" applyFont="1" applyFill="1" applyBorder="1" applyAlignment="1">
      <alignment horizontal="right" vertical="center"/>
    </xf>
    <xf numFmtId="0" fontId="13" fillId="0" borderId="15" xfId="51" applyFont="1" applyFill="1" applyBorder="1" applyAlignment="1">
      <alignment horizontal="center" vertical="center" wrapText="1"/>
    </xf>
    <xf numFmtId="179" fontId="13" fillId="0" borderId="10" xfId="0" applyNumberFormat="1" applyFont="1" applyFill="1" applyBorder="1" applyAlignment="1">
      <alignment horizontal="center" vertical="center" wrapText="1"/>
    </xf>
    <xf numFmtId="179" fontId="13" fillId="0" borderId="14" xfId="0" applyNumberFormat="1" applyFont="1" applyFill="1" applyBorder="1" applyAlignment="1">
      <alignment horizontal="center" vertical="center" wrapText="1"/>
    </xf>
    <xf numFmtId="179" fontId="14" fillId="0" borderId="1" xfId="51" applyNumberFormat="1" applyFont="1" applyFill="1" applyBorder="1" applyAlignment="1">
      <alignment horizontal="center" vertical="center"/>
    </xf>
    <xf numFmtId="180" fontId="13" fillId="0" borderId="1" xfId="51" applyNumberFormat="1" applyFont="1" applyFill="1" applyBorder="1" applyAlignment="1">
      <alignment horizontal="right" vertical="center"/>
    </xf>
    <xf numFmtId="179" fontId="14" fillId="0" borderId="1" xfId="51" applyNumberFormat="1" applyFont="1" applyFill="1" applyBorder="1" applyAlignment="1">
      <alignment horizontal="right" vertical="center"/>
    </xf>
    <xf numFmtId="180" fontId="13" fillId="0" borderId="6" xfId="0" applyNumberFormat="1" applyFont="1" applyFill="1" applyBorder="1" applyAlignment="1">
      <alignment horizontal="right" vertical="center" wrapText="1"/>
    </xf>
    <xf numFmtId="179" fontId="14" fillId="0" borderId="6" xfId="0" applyNumberFormat="1" applyFont="1" applyFill="1" applyBorder="1" applyAlignment="1">
      <alignment horizontal="right" vertical="center" wrapText="1"/>
    </xf>
    <xf numFmtId="180" fontId="14" fillId="0" borderId="1" xfId="51" applyNumberFormat="1" applyFont="1" applyFill="1" applyBorder="1" applyAlignment="1">
      <alignment horizontal="right" vertical="center"/>
    </xf>
    <xf numFmtId="179" fontId="14" fillId="0" borderId="6" xfId="51" applyNumberFormat="1" applyFont="1" applyFill="1" applyBorder="1" applyAlignment="1">
      <alignment horizontal="right" vertical="center"/>
    </xf>
    <xf numFmtId="179" fontId="14" fillId="0" borderId="6" xfId="0" applyNumberFormat="1" applyFont="1" applyFill="1" applyBorder="1" applyAlignment="1">
      <alignment horizontal="right" vertical="center"/>
    </xf>
    <xf numFmtId="180" fontId="13" fillId="0" borderId="1" xfId="51" applyNumberFormat="1" applyFont="1" applyFill="1" applyBorder="1" applyAlignment="1">
      <alignment horizontal="center" vertical="center"/>
    </xf>
    <xf numFmtId="0" fontId="13" fillId="0" borderId="16" xfId="51" applyFont="1" applyFill="1" applyBorder="1" applyAlignment="1" applyProtection="1">
      <alignment horizontal="center" vertical="center" wrapText="1"/>
    </xf>
    <xf numFmtId="0" fontId="13" fillId="0" borderId="17" xfId="51" applyFont="1" applyFill="1" applyBorder="1" applyAlignment="1" applyProtection="1">
      <alignment horizontal="center" vertical="center" wrapText="1"/>
    </xf>
    <xf numFmtId="180" fontId="13" fillId="0" borderId="6" xfId="3" applyNumberFormat="1" applyFont="1" applyFill="1" applyBorder="1" applyAlignment="1">
      <alignment horizontal="right" vertical="center" wrapText="1"/>
    </xf>
    <xf numFmtId="180" fontId="13" fillId="0" borderId="1" xfId="0" applyNumberFormat="1" applyFont="1" applyFill="1" applyBorder="1" applyAlignment="1">
      <alignment horizontal="center" vertical="center" wrapText="1"/>
    </xf>
    <xf numFmtId="180" fontId="13" fillId="0" borderId="1" xfId="51" applyNumberFormat="1" applyFont="1" applyFill="1" applyBorder="1" applyAlignment="1">
      <alignment horizontal="center" vertical="center" wrapText="1"/>
    </xf>
    <xf numFmtId="180" fontId="13" fillId="0" borderId="1" xfId="3" applyNumberFormat="1" applyFont="1" applyFill="1" applyBorder="1" applyAlignment="1">
      <alignment horizontal="right" vertical="center"/>
    </xf>
    <xf numFmtId="180" fontId="15" fillId="0" borderId="1" xfId="51" applyNumberFormat="1" applyFont="1" applyFill="1" applyBorder="1" applyAlignment="1">
      <alignment horizontal="right" vertical="center"/>
    </xf>
    <xf numFmtId="180" fontId="15" fillId="0" borderId="1" xfId="0" applyNumberFormat="1" applyFont="1" applyFill="1" applyBorder="1" applyAlignment="1">
      <alignment horizontal="right" vertical="center" wrapText="1"/>
    </xf>
    <xf numFmtId="180" fontId="13" fillId="0" borderId="1" xfId="0" applyNumberFormat="1" applyFont="1" applyFill="1" applyBorder="1" applyAlignment="1">
      <alignment vertical="center" wrapText="1"/>
    </xf>
    <xf numFmtId="180" fontId="13" fillId="0" borderId="1" xfId="3" applyNumberFormat="1" applyFont="1" applyFill="1" applyBorder="1" applyAlignment="1">
      <alignment horizontal="center" vertical="center"/>
    </xf>
    <xf numFmtId="0" fontId="13" fillId="0" borderId="0" xfId="51" applyFont="1" applyAlignment="1">
      <alignment horizontal="right" vertical="center"/>
    </xf>
    <xf numFmtId="0" fontId="4" fillId="0" borderId="0" xfId="51" applyFont="1" applyAlignment="1">
      <alignment vertical="center"/>
    </xf>
    <xf numFmtId="0" fontId="4" fillId="0" borderId="0" xfId="51" applyFont="1" applyAlignment="1">
      <alignment vertical="top"/>
    </xf>
    <xf numFmtId="43" fontId="3" fillId="0" borderId="0" xfId="51" applyNumberFormat="1" applyFont="1" applyAlignment="1">
      <alignment vertical="center"/>
    </xf>
    <xf numFmtId="0" fontId="13" fillId="0" borderId="1" xfId="51" applyFont="1" applyFill="1" applyBorder="1" applyAlignment="1">
      <alignment horizontal="left" vertical="center" wrapText="1"/>
    </xf>
    <xf numFmtId="176" fontId="13" fillId="0" borderId="1" xfId="51" applyNumberFormat="1" applyFont="1" applyFill="1" applyBorder="1" applyAlignment="1">
      <alignment vertical="center" wrapText="1"/>
    </xf>
    <xf numFmtId="0" fontId="13" fillId="0" borderId="1" xfId="51" applyNumberFormat="1"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水运及支持系统基本建设表" xfId="49"/>
    <cellStyle name="常规_专项资金——201年8纳入年初部门预算航道维护专项" xfId="50"/>
    <cellStyle name="常规_附件6-1" xfId="51"/>
    <cellStyle name="常规 2"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38">
    <open main="95" threadCnt="1"/>
    <sheetInfos>
      <sheetInfo cellCmpFml="38" sheetStid="9">
        <open main="11" threadCnt="1"/>
      </sheetInfo>
    </sheetInfos>
  </bookInfo>
</woInfos>
</file>

<file path=xl/_rels/workbook.xml.rels><?xml version="1.0" encoding="UTF-8" standalone="yes"?>
<Relationships xmlns="http://schemas.openxmlformats.org/package/2006/relationships"><Relationship Id="rId9" Type="http://www.wps.cn/officeDocument/2023/relationships/customStorage" Target="customStorage/customStorage.xml"/><Relationship Id="rId8" Type="http://schemas.openxmlformats.org/officeDocument/2006/relationships/styles" Target="styles.xml"/><Relationship Id="rId7" Type="http://schemas.openxmlformats.org/officeDocument/2006/relationships/customXml" Target="../customXml/item2.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0" Type="http://www.wps.cn/officeDocument/2023/relationships/woinfos" Target="woinfos.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home/greatwall/&#26700;&#38754;//&#26700;&#38754;/2020&#39044;&#31639;&#24037;&#20316;/&#21382;&#24180;&#39044;&#31639;&#25991;&#20214;/2020&#24180;&#39044;&#31639;&#36716;&#19979;&#36798;/&#34917;&#2080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下级控制数"/>
      <sheetName val="数据源"/>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399914548173467"/>
  </sheetPr>
  <dimension ref="A1:IP21"/>
  <sheetViews>
    <sheetView showZeros="0" tabSelected="1" view="pageBreakPreview" zoomScale="40" zoomScaleNormal="100" workbookViewId="0">
      <selection activeCell="M12" sqref="M12"/>
    </sheetView>
  </sheetViews>
  <sheetFormatPr defaultColWidth="9" defaultRowHeight="15.75" customHeight="1"/>
  <cols>
    <col min="1" max="1" width="16.8666666666667" style="4" customWidth="1"/>
    <col min="2" max="2" width="45.3083333333333" style="5" customWidth="1"/>
    <col min="3" max="3" width="64.3833333333333" style="6" customWidth="1"/>
    <col min="4" max="4" width="24" style="7" customWidth="1"/>
    <col min="5" max="5" width="24.25" style="8" customWidth="1"/>
    <col min="6" max="6" width="24.5" style="8" customWidth="1"/>
    <col min="7" max="7" width="20" style="8" customWidth="1"/>
    <col min="8" max="8" width="21" style="8" customWidth="1"/>
    <col min="9" max="9" width="24.1666666666667" style="9" customWidth="1"/>
    <col min="10" max="10" width="20.9333333333333" style="9" customWidth="1"/>
    <col min="11" max="11" width="24.3833333333333" style="9" customWidth="1"/>
    <col min="12" max="12" width="19.5" style="9" customWidth="1"/>
    <col min="13" max="13" width="19.8833333333333" style="9" customWidth="1"/>
    <col min="14" max="14" width="20.3166666666667" style="10" customWidth="1"/>
    <col min="15" max="15" width="28.1333333333333" style="10" customWidth="1"/>
    <col min="16" max="16" width="20" style="11" customWidth="1"/>
    <col min="17" max="17" width="23.25" style="11" hidden="1" customWidth="1"/>
    <col min="18" max="18" width="18.4416666666667" style="11" hidden="1" customWidth="1"/>
    <col min="19" max="19" width="16.8833333333333" style="11" hidden="1" customWidth="1"/>
    <col min="20" max="20" width="23.4333333333333" style="11" customWidth="1"/>
    <col min="21" max="21" width="90.3083333333333" style="12" hidden="1" customWidth="1"/>
    <col min="22" max="229" width="9" style="9" customWidth="1"/>
    <col min="230" max="238" width="9" style="13" customWidth="1"/>
    <col min="239" max="250" width="9" style="14" customWidth="1"/>
    <col min="251" max="16384" width="9" style="15"/>
  </cols>
  <sheetData>
    <row r="1" customHeight="1" spans="1:3">
      <c r="A1" s="16" t="s">
        <v>0</v>
      </c>
      <c r="B1" s="17"/>
      <c r="C1" s="15"/>
    </row>
    <row r="2" ht="91" customHeight="1" spans="1:21">
      <c r="A2" s="18" t="s">
        <v>1</v>
      </c>
      <c r="B2" s="18"/>
      <c r="C2" s="18"/>
      <c r="D2" s="18"/>
      <c r="E2" s="18"/>
      <c r="F2" s="18"/>
      <c r="G2" s="18"/>
      <c r="H2" s="18"/>
      <c r="I2" s="18"/>
      <c r="J2" s="18"/>
      <c r="K2" s="18"/>
      <c r="L2" s="18"/>
      <c r="M2" s="18"/>
      <c r="N2" s="18"/>
      <c r="O2" s="18"/>
      <c r="P2" s="18"/>
      <c r="Q2" s="18"/>
      <c r="R2" s="18"/>
      <c r="S2" s="18"/>
      <c r="T2" s="18"/>
      <c r="U2" s="18"/>
    </row>
    <row r="3" customFormat="1" ht="30" customHeight="1" spans="1:250">
      <c r="A3" s="19"/>
      <c r="B3" s="19"/>
      <c r="C3" s="19"/>
      <c r="D3" s="19"/>
      <c r="E3" s="19"/>
      <c r="F3" s="19"/>
      <c r="G3" s="19"/>
      <c r="H3" s="19"/>
      <c r="I3" s="19"/>
      <c r="J3" s="19"/>
      <c r="K3" s="19"/>
      <c r="L3" s="19"/>
      <c r="M3" s="19"/>
      <c r="N3" s="19"/>
      <c r="O3" s="19"/>
      <c r="P3" s="19"/>
      <c r="Q3" s="19"/>
      <c r="R3" s="19"/>
      <c r="S3" s="19"/>
      <c r="T3" s="19"/>
      <c r="U3" s="89" t="s">
        <v>2</v>
      </c>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13"/>
      <c r="HW3" s="13"/>
      <c r="HX3" s="13"/>
      <c r="HY3" s="13"/>
      <c r="HZ3" s="13"/>
      <c r="IA3" s="13"/>
      <c r="IB3" s="13"/>
      <c r="IC3" s="13"/>
      <c r="ID3" s="13"/>
      <c r="IE3" s="14"/>
      <c r="IF3" s="14"/>
      <c r="IG3" s="14"/>
      <c r="IH3" s="14"/>
      <c r="II3" s="14"/>
      <c r="IJ3" s="14"/>
      <c r="IK3" s="14"/>
      <c r="IL3" s="14"/>
      <c r="IM3" s="14"/>
      <c r="IN3" s="14"/>
      <c r="IO3" s="14"/>
      <c r="IP3" s="14"/>
    </row>
    <row r="4" s="1" customFormat="1" ht="111" customHeight="1" spans="1:250">
      <c r="A4" s="20" t="s">
        <v>3</v>
      </c>
      <c r="B4" s="21" t="s">
        <v>4</v>
      </c>
      <c r="C4" s="22" t="s">
        <v>5</v>
      </c>
      <c r="D4" s="23"/>
      <c r="E4" s="23"/>
      <c r="F4" s="23"/>
      <c r="G4" s="23"/>
      <c r="H4" s="40"/>
      <c r="I4" s="53" t="s">
        <v>6</v>
      </c>
      <c r="J4" s="54"/>
      <c r="K4" s="54"/>
      <c r="L4" s="54"/>
      <c r="M4" s="25" t="s">
        <v>7</v>
      </c>
      <c r="N4" s="53" t="s">
        <v>8</v>
      </c>
      <c r="O4" s="54"/>
      <c r="P4" s="54"/>
      <c r="Q4" s="22" t="s">
        <v>9</v>
      </c>
      <c r="R4" s="23"/>
      <c r="S4" s="40"/>
      <c r="T4" s="25" t="s">
        <v>10</v>
      </c>
      <c r="U4" s="25" t="s">
        <v>11</v>
      </c>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c r="EZ4" s="90"/>
      <c r="FA4" s="90"/>
      <c r="FB4" s="90"/>
      <c r="FC4" s="90"/>
      <c r="FD4" s="90"/>
      <c r="FE4" s="90"/>
      <c r="FF4" s="90"/>
      <c r="FG4" s="90"/>
      <c r="FH4" s="90"/>
      <c r="FI4" s="90"/>
      <c r="FJ4" s="90"/>
      <c r="FK4" s="90"/>
      <c r="FL4" s="90"/>
      <c r="FM4" s="90"/>
      <c r="FN4" s="90"/>
      <c r="FO4" s="90"/>
      <c r="FP4" s="90"/>
      <c r="FQ4" s="90"/>
      <c r="FR4" s="90"/>
      <c r="FS4" s="90"/>
      <c r="FT4" s="90"/>
      <c r="FU4" s="90"/>
      <c r="FV4" s="90"/>
      <c r="FW4" s="90"/>
      <c r="FX4" s="90"/>
      <c r="FY4" s="90"/>
      <c r="FZ4" s="90"/>
      <c r="GA4" s="90"/>
      <c r="GB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c r="HC4" s="90"/>
      <c r="HD4" s="90"/>
      <c r="HE4" s="90"/>
      <c r="HF4" s="90"/>
      <c r="HG4" s="90"/>
      <c r="HH4" s="90"/>
      <c r="HI4" s="90"/>
      <c r="HJ4" s="90"/>
      <c r="HK4" s="90"/>
      <c r="HL4" s="90"/>
      <c r="HM4" s="90"/>
      <c r="HN4" s="90"/>
      <c r="HO4" s="90"/>
      <c r="HP4" s="90"/>
      <c r="HQ4" s="90"/>
      <c r="HR4" s="90"/>
      <c r="HS4" s="90"/>
      <c r="HT4" s="90"/>
      <c r="HU4" s="90"/>
      <c r="HV4" s="90"/>
      <c r="HW4" s="90"/>
      <c r="HX4" s="90"/>
      <c r="HY4" s="90"/>
      <c r="HZ4" s="90"/>
      <c r="IA4" s="90"/>
      <c r="IB4" s="90"/>
      <c r="IC4" s="90"/>
      <c r="ID4" s="90"/>
      <c r="IE4" s="90"/>
      <c r="IF4" s="90"/>
      <c r="IG4" s="90"/>
      <c r="IH4" s="90"/>
      <c r="II4" s="90"/>
      <c r="IJ4" s="90"/>
      <c r="IK4" s="90"/>
      <c r="IL4" s="90"/>
      <c r="IM4" s="90"/>
      <c r="IN4" s="90"/>
      <c r="IO4" s="90"/>
      <c r="IP4" s="90"/>
    </row>
    <row r="5" s="1" customFormat="1" ht="63" customHeight="1" spans="1:250">
      <c r="A5" s="20"/>
      <c r="B5" s="21"/>
      <c r="C5" s="24" t="s">
        <v>12</v>
      </c>
      <c r="D5" s="25" t="s">
        <v>13</v>
      </c>
      <c r="E5" s="22" t="s">
        <v>14</v>
      </c>
      <c r="F5" s="23"/>
      <c r="G5" s="23"/>
      <c r="H5" s="40"/>
      <c r="I5" s="55" t="s">
        <v>15</v>
      </c>
      <c r="J5" s="56" t="s">
        <v>16</v>
      </c>
      <c r="K5" s="57" t="s">
        <v>17</v>
      </c>
      <c r="L5" s="58" t="s">
        <v>18</v>
      </c>
      <c r="M5" s="67"/>
      <c r="N5" s="55" t="s">
        <v>15</v>
      </c>
      <c r="O5" s="68" t="s">
        <v>19</v>
      </c>
      <c r="P5" s="55" t="s">
        <v>18</v>
      </c>
      <c r="Q5" s="79" t="s">
        <v>20</v>
      </c>
      <c r="R5" s="79" t="s">
        <v>21</v>
      </c>
      <c r="S5" s="79" t="s">
        <v>22</v>
      </c>
      <c r="T5" s="67"/>
      <c r="U5" s="67"/>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c r="GO5" s="90"/>
      <c r="GP5" s="90"/>
      <c r="GQ5" s="90"/>
      <c r="GR5" s="90"/>
      <c r="GS5" s="90"/>
      <c r="GT5" s="90"/>
      <c r="GU5" s="90"/>
      <c r="GV5" s="90"/>
      <c r="GW5" s="90"/>
      <c r="GX5" s="90"/>
      <c r="GY5" s="90"/>
      <c r="GZ5" s="90"/>
      <c r="HA5" s="90"/>
      <c r="HB5" s="90"/>
      <c r="HC5" s="90"/>
      <c r="HD5" s="90"/>
      <c r="HE5" s="90"/>
      <c r="HF5" s="90"/>
      <c r="HG5" s="90"/>
      <c r="HH5" s="90"/>
      <c r="HI5" s="90"/>
      <c r="HJ5" s="90"/>
      <c r="HK5" s="90"/>
      <c r="HL5" s="90"/>
      <c r="HM5" s="90"/>
      <c r="HN5" s="90"/>
      <c r="HO5" s="90"/>
      <c r="HP5" s="90"/>
      <c r="HQ5" s="90"/>
      <c r="HR5" s="90"/>
      <c r="HS5" s="90"/>
      <c r="HT5" s="90"/>
      <c r="HU5" s="90"/>
      <c r="HV5" s="90"/>
      <c r="HW5" s="90"/>
      <c r="HX5" s="90"/>
      <c r="HY5" s="90"/>
      <c r="HZ5" s="90"/>
      <c r="IA5" s="90"/>
      <c r="IB5" s="90"/>
      <c r="IC5" s="90"/>
      <c r="ID5" s="90"/>
      <c r="IE5" s="90"/>
      <c r="IF5" s="90"/>
      <c r="IG5" s="90"/>
      <c r="IH5" s="90"/>
      <c r="II5" s="90"/>
      <c r="IJ5" s="90"/>
      <c r="IK5" s="90"/>
      <c r="IL5" s="90"/>
      <c r="IM5" s="90"/>
      <c r="IN5" s="90"/>
      <c r="IO5" s="90"/>
      <c r="IP5" s="90"/>
    </row>
    <row r="6" s="2" customFormat="1" ht="138" customHeight="1" spans="1:250">
      <c r="A6" s="20"/>
      <c r="B6" s="21"/>
      <c r="C6" s="26"/>
      <c r="D6" s="27"/>
      <c r="E6" s="41" t="s">
        <v>15</v>
      </c>
      <c r="F6" s="42" t="s">
        <v>16</v>
      </c>
      <c r="G6" s="42" t="s">
        <v>17</v>
      </c>
      <c r="H6" s="42" t="s">
        <v>23</v>
      </c>
      <c r="I6" s="59"/>
      <c r="J6" s="60"/>
      <c r="K6" s="61"/>
      <c r="L6" s="62"/>
      <c r="M6" s="25"/>
      <c r="N6" s="59"/>
      <c r="O6" s="69"/>
      <c r="P6" s="59"/>
      <c r="Q6" s="80"/>
      <c r="R6" s="80"/>
      <c r="S6" s="80"/>
      <c r="T6" s="25"/>
      <c r="U6" s="25"/>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c r="BR6" s="91"/>
      <c r="BS6" s="91"/>
      <c r="BT6" s="91"/>
      <c r="BU6" s="91"/>
      <c r="BV6" s="91"/>
      <c r="BW6" s="91"/>
      <c r="BX6" s="91"/>
      <c r="BY6" s="91"/>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c r="DI6" s="91"/>
      <c r="DJ6" s="91"/>
      <c r="DK6" s="91"/>
      <c r="DL6" s="91"/>
      <c r="DM6" s="91"/>
      <c r="DN6" s="91"/>
      <c r="DO6" s="91"/>
      <c r="DP6" s="91"/>
      <c r="DQ6" s="91"/>
      <c r="DR6" s="91"/>
      <c r="DS6" s="91"/>
      <c r="DT6" s="91"/>
      <c r="DU6" s="91"/>
      <c r="DV6" s="91"/>
      <c r="DW6" s="91"/>
      <c r="DX6" s="91"/>
      <c r="DY6" s="91"/>
      <c r="DZ6" s="91"/>
      <c r="EA6" s="91"/>
      <c r="EB6" s="91"/>
      <c r="EC6" s="91"/>
      <c r="ED6" s="91"/>
      <c r="EE6" s="91"/>
      <c r="EF6" s="91"/>
      <c r="EG6" s="91"/>
      <c r="EH6" s="91"/>
      <c r="EI6" s="91"/>
      <c r="EJ6" s="91"/>
      <c r="EK6" s="91"/>
      <c r="EL6" s="91"/>
      <c r="EM6" s="91"/>
      <c r="EN6" s="91"/>
      <c r="EO6" s="91"/>
      <c r="EP6" s="91"/>
      <c r="EQ6" s="91"/>
      <c r="ER6" s="91"/>
      <c r="ES6" s="91"/>
      <c r="ET6" s="91"/>
      <c r="EU6" s="91"/>
      <c r="EV6" s="91"/>
      <c r="EW6" s="91"/>
      <c r="EX6" s="91"/>
      <c r="EY6" s="91"/>
      <c r="EZ6" s="91"/>
      <c r="FA6" s="91"/>
      <c r="FB6" s="91"/>
      <c r="FC6" s="91"/>
      <c r="FD6" s="91"/>
      <c r="FE6" s="91"/>
      <c r="FF6" s="91"/>
      <c r="FG6" s="91"/>
      <c r="FH6" s="91"/>
      <c r="FI6" s="91"/>
      <c r="FJ6" s="91"/>
      <c r="FK6" s="91"/>
      <c r="FL6" s="91"/>
      <c r="FM6" s="91"/>
      <c r="FN6" s="91"/>
      <c r="FO6" s="91"/>
      <c r="FP6" s="91"/>
      <c r="FQ6" s="91"/>
      <c r="FR6" s="91"/>
      <c r="FS6" s="91"/>
      <c r="FT6" s="91"/>
      <c r="FU6" s="91"/>
      <c r="FV6" s="91"/>
      <c r="FW6" s="91"/>
      <c r="FX6" s="91"/>
      <c r="FY6" s="91"/>
      <c r="FZ6" s="91"/>
      <c r="GA6" s="91"/>
      <c r="GB6" s="91"/>
      <c r="GC6" s="91"/>
      <c r="GD6" s="91"/>
      <c r="GE6" s="91"/>
      <c r="GF6" s="91"/>
      <c r="GG6" s="91"/>
      <c r="GH6" s="91"/>
      <c r="GI6" s="91"/>
      <c r="GJ6" s="91"/>
      <c r="GK6" s="91"/>
      <c r="GL6" s="91"/>
      <c r="GM6" s="91"/>
      <c r="GN6" s="91"/>
      <c r="GO6" s="91"/>
      <c r="GP6" s="91"/>
      <c r="GQ6" s="91"/>
      <c r="GR6" s="91"/>
      <c r="GS6" s="91"/>
      <c r="GT6" s="91"/>
      <c r="GU6" s="91"/>
      <c r="GV6" s="91"/>
      <c r="GW6" s="91"/>
      <c r="GX6" s="91"/>
      <c r="GY6" s="91"/>
      <c r="GZ6" s="91"/>
      <c r="HA6" s="91"/>
      <c r="HB6" s="91"/>
      <c r="HC6" s="91"/>
      <c r="HD6" s="91"/>
      <c r="HE6" s="91"/>
      <c r="HF6" s="91"/>
      <c r="HG6" s="91"/>
      <c r="HH6" s="91"/>
      <c r="HI6" s="91"/>
      <c r="HJ6" s="91"/>
      <c r="HK6" s="91"/>
      <c r="HL6" s="91"/>
      <c r="HM6" s="91"/>
      <c r="HN6" s="91"/>
      <c r="HO6" s="91"/>
      <c r="HP6" s="91"/>
      <c r="HQ6" s="91"/>
      <c r="HR6" s="91"/>
      <c r="HS6" s="91"/>
      <c r="HT6" s="91"/>
      <c r="HU6" s="91"/>
      <c r="HV6" s="91"/>
      <c r="HW6" s="91"/>
      <c r="HX6" s="91"/>
      <c r="HY6" s="91"/>
      <c r="HZ6" s="91"/>
      <c r="IA6" s="91"/>
      <c r="IB6" s="91"/>
      <c r="IC6" s="91"/>
      <c r="ID6" s="91"/>
      <c r="IE6" s="91"/>
      <c r="IF6" s="91"/>
      <c r="IG6" s="91"/>
      <c r="IH6" s="91"/>
      <c r="II6" s="91"/>
      <c r="IJ6" s="91"/>
      <c r="IK6" s="91"/>
      <c r="IL6" s="91"/>
      <c r="IM6" s="91"/>
      <c r="IN6" s="91"/>
      <c r="IO6" s="91"/>
      <c r="IP6" s="91"/>
    </row>
    <row r="7" s="3" customFormat="1" ht="81" customHeight="1" spans="1:250">
      <c r="A7" s="20" t="s">
        <v>24</v>
      </c>
      <c r="B7" s="21"/>
      <c r="C7" s="28"/>
      <c r="D7" s="29"/>
      <c r="E7" s="43">
        <f>SUM(E10:E21)-E16</f>
        <v>2134713</v>
      </c>
      <c r="F7" s="43">
        <f>SUM(F10:F21)-F16</f>
        <v>1023505</v>
      </c>
      <c r="G7" s="43">
        <f>SUM(G10:G21)-G16</f>
        <v>791586</v>
      </c>
      <c r="H7" s="43">
        <f>SUM(H10:H21)-H16</f>
        <v>319622</v>
      </c>
      <c r="I7" s="63">
        <f>J7+K7+L7</f>
        <v>260196</v>
      </c>
      <c r="J7" s="43">
        <f>SUM(J10:J21)-J16</f>
        <v>118957</v>
      </c>
      <c r="K7" s="43">
        <f>SUM(K10:K21)-K16</f>
        <v>136712</v>
      </c>
      <c r="L7" s="43">
        <f>SUM(L10:L21)-L16</f>
        <v>4527</v>
      </c>
      <c r="M7" s="25">
        <f>SUM(M9:M21)-M16</f>
        <v>271794</v>
      </c>
      <c r="N7" s="43">
        <f>SUM(N9:N21)-N16</f>
        <v>29917</v>
      </c>
      <c r="O7" s="70">
        <f>SUM(O9:O21)-O16</f>
        <v>21134.48</v>
      </c>
      <c r="P7" s="43">
        <f t="shared" ref="O7:Q7" si="0">SUM(P9:P21)-P16</f>
        <v>8782</v>
      </c>
      <c r="Q7" s="43">
        <f t="shared" si="0"/>
        <v>110256</v>
      </c>
      <c r="R7" s="29"/>
      <c r="S7" s="29"/>
      <c r="T7" s="25"/>
      <c r="U7" s="25"/>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c r="DT7" s="92"/>
      <c r="DU7" s="92"/>
      <c r="DV7" s="92"/>
      <c r="DW7" s="92"/>
      <c r="DX7" s="92"/>
      <c r="DY7" s="92"/>
      <c r="DZ7" s="92"/>
      <c r="EA7" s="92"/>
      <c r="EB7" s="92"/>
      <c r="EC7" s="92"/>
      <c r="ED7" s="92"/>
      <c r="EE7" s="92"/>
      <c r="EF7" s="92"/>
      <c r="EG7" s="92"/>
      <c r="EH7" s="92"/>
      <c r="EI7" s="92"/>
      <c r="EJ7" s="92"/>
      <c r="EK7" s="92"/>
      <c r="EL7" s="92"/>
      <c r="EM7" s="92"/>
      <c r="EN7" s="92"/>
      <c r="EO7" s="92"/>
      <c r="EP7" s="92"/>
      <c r="EQ7" s="92"/>
      <c r="ER7" s="92"/>
      <c r="ES7" s="92"/>
      <c r="ET7" s="92"/>
      <c r="EU7" s="92"/>
      <c r="EV7" s="92"/>
      <c r="EW7" s="92"/>
      <c r="EX7" s="92"/>
      <c r="EY7" s="92"/>
      <c r="EZ7" s="92"/>
      <c r="FA7" s="92"/>
      <c r="FB7" s="92"/>
      <c r="FC7" s="92"/>
      <c r="FD7" s="92"/>
      <c r="FE7" s="92"/>
      <c r="FF7" s="92"/>
      <c r="FG7" s="92"/>
      <c r="FH7" s="92"/>
      <c r="FI7" s="92"/>
      <c r="FJ7" s="92"/>
      <c r="FK7" s="92"/>
      <c r="FL7" s="92"/>
      <c r="FM7" s="92"/>
      <c r="FN7" s="92"/>
      <c r="FO7" s="92"/>
      <c r="FP7" s="92"/>
      <c r="FQ7" s="92"/>
      <c r="FR7" s="92"/>
      <c r="FS7" s="92"/>
      <c r="FT7" s="92"/>
      <c r="FU7" s="92"/>
      <c r="FV7" s="92"/>
      <c r="FW7" s="92"/>
      <c r="FX7" s="92"/>
      <c r="FY7" s="92"/>
      <c r="FZ7" s="92"/>
      <c r="GA7" s="92"/>
      <c r="GB7" s="92"/>
      <c r="GC7" s="92"/>
      <c r="GD7" s="92"/>
      <c r="GE7" s="92"/>
      <c r="GF7" s="92"/>
      <c r="GG7" s="92"/>
      <c r="GH7" s="92"/>
      <c r="GI7" s="92"/>
      <c r="GJ7" s="92"/>
      <c r="GK7" s="92"/>
      <c r="GL7" s="92"/>
      <c r="GM7" s="92"/>
      <c r="GN7" s="92"/>
      <c r="GO7" s="92"/>
      <c r="GP7" s="92"/>
      <c r="GQ7" s="92"/>
      <c r="GR7" s="92"/>
      <c r="GS7" s="92"/>
      <c r="GT7" s="92"/>
      <c r="GU7" s="92"/>
      <c r="GV7" s="92"/>
      <c r="GW7" s="92"/>
      <c r="GX7" s="92"/>
      <c r="GY7" s="92"/>
      <c r="GZ7" s="92"/>
      <c r="HA7" s="92"/>
      <c r="HB7" s="92"/>
      <c r="HC7" s="92"/>
      <c r="HD7" s="92"/>
      <c r="HE7" s="92"/>
      <c r="HF7" s="92"/>
      <c r="HG7" s="92"/>
      <c r="HH7" s="92"/>
      <c r="HI7" s="92"/>
      <c r="HJ7" s="92"/>
      <c r="HK7" s="92"/>
      <c r="HL7" s="92"/>
      <c r="HM7" s="92"/>
      <c r="HN7" s="92"/>
      <c r="HO7" s="92"/>
      <c r="HP7" s="92"/>
      <c r="HQ7" s="92"/>
      <c r="HR7" s="92"/>
      <c r="HS7" s="92"/>
      <c r="HT7" s="92"/>
      <c r="HU7" s="92"/>
      <c r="HV7" s="92"/>
      <c r="HW7" s="92"/>
      <c r="HX7" s="92"/>
      <c r="HY7" s="92"/>
      <c r="HZ7" s="92"/>
      <c r="IA7" s="92"/>
      <c r="IB7" s="92"/>
      <c r="IC7" s="92"/>
      <c r="ID7" s="92"/>
      <c r="IE7" s="92"/>
      <c r="IF7" s="92"/>
      <c r="IG7" s="92"/>
      <c r="IH7" s="92"/>
      <c r="II7" s="92"/>
      <c r="IJ7" s="92"/>
      <c r="IK7" s="92"/>
      <c r="IL7" s="92"/>
      <c r="IM7" s="92"/>
      <c r="IN7" s="92"/>
      <c r="IO7" s="92"/>
      <c r="IP7" s="92"/>
    </row>
    <row r="8" s="3" customFormat="1" ht="51" customHeight="1" spans="1:250">
      <c r="A8" s="30"/>
      <c r="B8" s="31" t="s">
        <v>25</v>
      </c>
      <c r="C8" s="28"/>
      <c r="D8" s="29"/>
      <c r="E8" s="44"/>
      <c r="F8" s="44"/>
      <c r="G8" s="44"/>
      <c r="H8" s="44"/>
      <c r="I8" s="64"/>
      <c r="J8" s="29"/>
      <c r="K8" s="29"/>
      <c r="L8" s="29"/>
      <c r="M8" s="29"/>
      <c r="N8" s="29"/>
      <c r="O8" s="70"/>
      <c r="P8" s="29"/>
      <c r="Q8" s="29"/>
      <c r="R8" s="29"/>
      <c r="S8" s="29"/>
      <c r="T8" s="29"/>
      <c r="U8" s="93"/>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2"/>
      <c r="EG8" s="92"/>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2"/>
      <c r="FZ8" s="92"/>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2"/>
      <c r="HS8" s="92"/>
      <c r="HT8" s="92"/>
      <c r="HU8" s="92"/>
      <c r="HV8" s="92"/>
      <c r="HW8" s="92"/>
      <c r="HX8" s="92"/>
      <c r="HY8" s="92"/>
      <c r="HZ8" s="92"/>
      <c r="IA8" s="92"/>
      <c r="IB8" s="92"/>
      <c r="IC8" s="92"/>
      <c r="ID8" s="92"/>
      <c r="IE8" s="92"/>
      <c r="IF8" s="92"/>
      <c r="IG8" s="92"/>
      <c r="IH8" s="92"/>
      <c r="II8" s="92"/>
      <c r="IJ8" s="92"/>
      <c r="IK8" s="92"/>
      <c r="IL8" s="92"/>
      <c r="IM8" s="92"/>
      <c r="IN8" s="92"/>
      <c r="IO8" s="92"/>
      <c r="IP8" s="92"/>
    </row>
    <row r="9" s="3" customFormat="1" ht="140" customHeight="1" spans="1:250">
      <c r="A9" s="32">
        <v>1</v>
      </c>
      <c r="B9" s="33" t="s">
        <v>26</v>
      </c>
      <c r="C9" s="34" t="s">
        <v>27</v>
      </c>
      <c r="D9" s="35" t="s">
        <v>28</v>
      </c>
      <c r="E9" s="45">
        <v>47052</v>
      </c>
      <c r="F9" s="45">
        <v>0</v>
      </c>
      <c r="G9" s="45">
        <v>47052</v>
      </c>
      <c r="H9" s="45">
        <v>0</v>
      </c>
      <c r="I9" s="65">
        <f>J9+K9+L9</f>
        <v>45950</v>
      </c>
      <c r="J9" s="65">
        <v>0</v>
      </c>
      <c r="K9" s="65">
        <v>45950</v>
      </c>
      <c r="L9" s="45">
        <v>0</v>
      </c>
      <c r="M9" s="65">
        <v>46890</v>
      </c>
      <c r="N9" s="71">
        <f>P9+O9</f>
        <v>100</v>
      </c>
      <c r="O9" s="72">
        <v>100</v>
      </c>
      <c r="P9" s="73">
        <v>0</v>
      </c>
      <c r="Q9" s="73">
        <v>0</v>
      </c>
      <c r="R9" s="81">
        <v>1</v>
      </c>
      <c r="S9" s="82">
        <v>0</v>
      </c>
      <c r="T9" s="83" t="s">
        <v>29</v>
      </c>
      <c r="U9" s="93" t="s">
        <v>30</v>
      </c>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c r="DT9" s="92"/>
      <c r="DU9" s="92"/>
      <c r="DV9" s="92"/>
      <c r="DW9" s="92"/>
      <c r="DX9" s="92"/>
      <c r="DY9" s="92"/>
      <c r="DZ9" s="92"/>
      <c r="EA9" s="92"/>
      <c r="EB9" s="92"/>
      <c r="EC9" s="92"/>
      <c r="ED9" s="92"/>
      <c r="EE9" s="92"/>
      <c r="EF9" s="92"/>
      <c r="EG9" s="92"/>
      <c r="EH9" s="92"/>
      <c r="EI9" s="92"/>
      <c r="EJ9" s="92"/>
      <c r="EK9" s="92"/>
      <c r="EL9" s="92"/>
      <c r="EM9" s="92"/>
      <c r="EN9" s="92"/>
      <c r="EO9" s="92"/>
      <c r="EP9" s="92"/>
      <c r="EQ9" s="92"/>
      <c r="ER9" s="92"/>
      <c r="ES9" s="92"/>
      <c r="ET9" s="92"/>
      <c r="EU9" s="92"/>
      <c r="EV9" s="92"/>
      <c r="EW9" s="92"/>
      <c r="EX9" s="92"/>
      <c r="EY9" s="92"/>
      <c r="EZ9" s="92"/>
      <c r="FA9" s="92"/>
      <c r="FB9" s="92"/>
      <c r="FC9" s="92"/>
      <c r="FD9" s="92"/>
      <c r="FE9" s="92"/>
      <c r="FF9" s="92"/>
      <c r="FG9" s="92"/>
      <c r="FH9" s="92"/>
      <c r="FI9" s="92"/>
      <c r="FJ9" s="92"/>
      <c r="FK9" s="92"/>
      <c r="FL9" s="92"/>
      <c r="FM9" s="92"/>
      <c r="FN9" s="92"/>
      <c r="FO9" s="92"/>
      <c r="FP9" s="92"/>
      <c r="FQ9" s="92"/>
      <c r="FR9" s="92"/>
      <c r="FS9" s="92"/>
      <c r="FT9" s="92"/>
      <c r="FU9" s="92"/>
      <c r="FV9" s="92"/>
      <c r="FW9" s="92"/>
      <c r="FX9" s="92"/>
      <c r="FY9" s="92"/>
      <c r="FZ9" s="92"/>
      <c r="GA9" s="92"/>
      <c r="GB9" s="92"/>
      <c r="GC9" s="92"/>
      <c r="GD9" s="92"/>
      <c r="GE9" s="92"/>
      <c r="GF9" s="92"/>
      <c r="GG9" s="92"/>
      <c r="GH9" s="92"/>
      <c r="GI9" s="92"/>
      <c r="GJ9" s="92"/>
      <c r="GK9" s="92"/>
      <c r="GL9" s="92"/>
      <c r="GM9" s="92"/>
      <c r="GN9" s="92"/>
      <c r="GO9" s="92"/>
      <c r="GP9" s="92"/>
      <c r="GQ9" s="92"/>
      <c r="GR9" s="92"/>
      <c r="GS9" s="92"/>
      <c r="GT9" s="92"/>
      <c r="GU9" s="92"/>
      <c r="GV9" s="92"/>
      <c r="GW9" s="92"/>
      <c r="GX9" s="92"/>
      <c r="GY9" s="92"/>
      <c r="GZ9" s="92"/>
      <c r="HA9" s="92"/>
      <c r="HB9" s="92"/>
      <c r="HC9" s="92"/>
      <c r="HD9" s="92"/>
      <c r="HE9" s="92"/>
      <c r="HF9" s="92"/>
      <c r="HG9" s="92"/>
      <c r="HH9" s="92"/>
      <c r="HI9" s="92"/>
      <c r="HJ9" s="92"/>
      <c r="HK9" s="92"/>
      <c r="HL9" s="92"/>
      <c r="HM9" s="92"/>
      <c r="HN9" s="92"/>
      <c r="HO9" s="92"/>
      <c r="HP9" s="92"/>
      <c r="HQ9" s="92"/>
      <c r="HR9" s="92"/>
      <c r="HS9" s="92"/>
      <c r="HT9" s="92"/>
      <c r="HU9" s="92"/>
      <c r="HV9" s="92"/>
      <c r="HW9" s="92"/>
      <c r="HX9" s="92"/>
      <c r="HY9" s="92"/>
      <c r="HZ9" s="92"/>
      <c r="IA9" s="92"/>
      <c r="IB9" s="92"/>
      <c r="IC9" s="92"/>
      <c r="ID9" s="92"/>
      <c r="IE9" s="92"/>
      <c r="IF9" s="92"/>
      <c r="IG9" s="92"/>
      <c r="IH9" s="92"/>
      <c r="II9" s="92"/>
      <c r="IJ9" s="92"/>
      <c r="IK9" s="92"/>
      <c r="IL9" s="92"/>
      <c r="IM9" s="92"/>
      <c r="IN9" s="92"/>
      <c r="IO9" s="92"/>
      <c r="IP9" s="92"/>
    </row>
    <row r="10" s="3" customFormat="1" ht="138" customHeight="1" spans="1:250">
      <c r="A10" s="32">
        <v>2</v>
      </c>
      <c r="B10" s="33" t="s">
        <v>31</v>
      </c>
      <c r="C10" s="34" t="s">
        <v>32</v>
      </c>
      <c r="D10" s="36" t="s">
        <v>28</v>
      </c>
      <c r="E10" s="46">
        <v>102793</v>
      </c>
      <c r="F10" s="46">
        <v>47190</v>
      </c>
      <c r="G10" s="46">
        <v>50463</v>
      </c>
      <c r="H10" s="47">
        <v>5140</v>
      </c>
      <c r="I10" s="65">
        <f>J10+K10+L10</f>
        <v>98138</v>
      </c>
      <c r="J10" s="49">
        <v>47190</v>
      </c>
      <c r="K10" s="49">
        <v>46421</v>
      </c>
      <c r="L10" s="49">
        <v>4527</v>
      </c>
      <c r="M10" s="65">
        <v>97000</v>
      </c>
      <c r="N10" s="71">
        <f>P10+O10</f>
        <v>860</v>
      </c>
      <c r="O10" s="74">
        <v>560</v>
      </c>
      <c r="P10" s="73">
        <v>300</v>
      </c>
      <c r="Q10" s="73">
        <v>860</v>
      </c>
      <c r="R10" s="81">
        <v>1</v>
      </c>
      <c r="S10" s="82">
        <v>171</v>
      </c>
      <c r="T10" s="83" t="s">
        <v>29</v>
      </c>
      <c r="U10" s="93" t="s">
        <v>33</v>
      </c>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2"/>
      <c r="EG10" s="92"/>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2"/>
      <c r="FZ10" s="92"/>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2"/>
      <c r="HS10" s="92"/>
      <c r="HT10" s="92"/>
      <c r="HU10" s="92"/>
      <c r="HV10" s="92"/>
      <c r="HW10" s="92"/>
      <c r="HX10" s="92"/>
      <c r="HY10" s="92"/>
      <c r="HZ10" s="92"/>
      <c r="IA10" s="92"/>
      <c r="IB10" s="92"/>
      <c r="IC10" s="92"/>
      <c r="ID10" s="92"/>
      <c r="IE10" s="92"/>
      <c r="IF10" s="92"/>
      <c r="IG10" s="92"/>
      <c r="IH10" s="92"/>
      <c r="II10" s="92"/>
      <c r="IJ10" s="92"/>
      <c r="IK10" s="92"/>
      <c r="IL10" s="92"/>
      <c r="IM10" s="92"/>
      <c r="IN10" s="92"/>
      <c r="IO10" s="92"/>
      <c r="IP10" s="92"/>
    </row>
    <row r="11" s="3" customFormat="1" ht="54" customHeight="1" spans="1:250">
      <c r="A11" s="32"/>
      <c r="B11" s="31" t="s">
        <v>34</v>
      </c>
      <c r="C11" s="34"/>
      <c r="D11" s="36"/>
      <c r="E11" s="45"/>
      <c r="F11" s="45"/>
      <c r="G11" s="45"/>
      <c r="H11" s="48"/>
      <c r="I11" s="65"/>
      <c r="J11" s="66"/>
      <c r="K11" s="66"/>
      <c r="L11" s="66"/>
      <c r="M11" s="65"/>
      <c r="N11" s="71"/>
      <c r="O11" s="74"/>
      <c r="P11" s="73"/>
      <c r="Q11" s="73"/>
      <c r="R11" s="81"/>
      <c r="S11" s="82"/>
      <c r="T11" s="83"/>
      <c r="U11" s="93"/>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c r="DT11" s="92"/>
      <c r="DU11" s="92"/>
      <c r="DV11" s="92"/>
      <c r="DW11" s="92"/>
      <c r="DX11" s="92"/>
      <c r="DY11" s="92"/>
      <c r="DZ11" s="92"/>
      <c r="EA11" s="92"/>
      <c r="EB11" s="92"/>
      <c r="EC11" s="92"/>
      <c r="ED11" s="92"/>
      <c r="EE11" s="92"/>
      <c r="EF11" s="92"/>
      <c r="EG11" s="92"/>
      <c r="EH11" s="92"/>
      <c r="EI11" s="92"/>
      <c r="EJ11" s="92"/>
      <c r="EK11" s="92"/>
      <c r="EL11" s="92"/>
      <c r="EM11" s="92"/>
      <c r="EN11" s="92"/>
      <c r="EO11" s="92"/>
      <c r="EP11" s="92"/>
      <c r="EQ11" s="92"/>
      <c r="ER11" s="92"/>
      <c r="ES11" s="92"/>
      <c r="ET11" s="92"/>
      <c r="EU11" s="92"/>
      <c r="EV11" s="92"/>
      <c r="EW11" s="92"/>
      <c r="EX11" s="92"/>
      <c r="EY11" s="92"/>
      <c r="EZ11" s="92"/>
      <c r="FA11" s="92"/>
      <c r="FB11" s="92"/>
      <c r="FC11" s="92"/>
      <c r="FD11" s="92"/>
      <c r="FE11" s="92"/>
      <c r="FF11" s="92"/>
      <c r="FG11" s="92"/>
      <c r="FH11" s="92"/>
      <c r="FI11" s="92"/>
      <c r="FJ11" s="92"/>
      <c r="FK11" s="92"/>
      <c r="FL11" s="92"/>
      <c r="FM11" s="92"/>
      <c r="FN11" s="92"/>
      <c r="FO11" s="92"/>
      <c r="FP11" s="92"/>
      <c r="FQ11" s="92"/>
      <c r="FR11" s="92"/>
      <c r="FS11" s="92"/>
      <c r="FT11" s="92"/>
      <c r="FU11" s="92"/>
      <c r="FV11" s="92"/>
      <c r="FW11" s="92"/>
      <c r="FX11" s="92"/>
      <c r="FY11" s="92"/>
      <c r="FZ11" s="92"/>
      <c r="GA11" s="92"/>
      <c r="GB11" s="92"/>
      <c r="GC11" s="92"/>
      <c r="GD11" s="92"/>
      <c r="GE11" s="92"/>
      <c r="GF11" s="92"/>
      <c r="GG11" s="92"/>
      <c r="GH11" s="92"/>
      <c r="GI11" s="92"/>
      <c r="GJ11" s="92"/>
      <c r="GK11" s="92"/>
      <c r="GL11" s="92"/>
      <c r="GM11" s="92"/>
      <c r="GN11" s="92"/>
      <c r="GO11" s="92"/>
      <c r="GP11" s="92"/>
      <c r="GQ11" s="92"/>
      <c r="GR11" s="92"/>
      <c r="GS11" s="92"/>
      <c r="GT11" s="92"/>
      <c r="GU11" s="92"/>
      <c r="GV11" s="92"/>
      <c r="GW11" s="92"/>
      <c r="GX11" s="92"/>
      <c r="GY11" s="92"/>
      <c r="GZ11" s="92"/>
      <c r="HA11" s="92"/>
      <c r="HB11" s="92"/>
      <c r="HC11" s="92"/>
      <c r="HD11" s="92"/>
      <c r="HE11" s="92"/>
      <c r="HF11" s="92"/>
      <c r="HG11" s="92"/>
      <c r="HH11" s="92"/>
      <c r="HI11" s="92"/>
      <c r="HJ11" s="92"/>
      <c r="HK11" s="92"/>
      <c r="HL11" s="92"/>
      <c r="HM11" s="92"/>
      <c r="HN11" s="92"/>
      <c r="HO11" s="92"/>
      <c r="HP11" s="92"/>
      <c r="HQ11" s="92"/>
      <c r="HR11" s="92"/>
      <c r="HS11" s="92"/>
      <c r="HT11" s="92"/>
      <c r="HU11" s="92"/>
      <c r="HV11" s="92"/>
      <c r="HW11" s="92"/>
      <c r="HX11" s="92"/>
      <c r="HY11" s="92"/>
      <c r="HZ11" s="92"/>
      <c r="IA11" s="92"/>
      <c r="IB11" s="92"/>
      <c r="IC11" s="92"/>
      <c r="ID11" s="92"/>
      <c r="IE11" s="92"/>
      <c r="IF11" s="92"/>
      <c r="IG11" s="92"/>
      <c r="IH11" s="92"/>
      <c r="II11" s="92"/>
      <c r="IJ11" s="92"/>
      <c r="IK11" s="92"/>
      <c r="IL11" s="92"/>
      <c r="IM11" s="92"/>
      <c r="IN11" s="92"/>
      <c r="IO11" s="92"/>
      <c r="IP11" s="92"/>
    </row>
    <row r="12" s="3" customFormat="1" ht="150" customHeight="1" spans="1:250">
      <c r="A12" s="32">
        <v>3</v>
      </c>
      <c r="B12" s="33" t="s">
        <v>35</v>
      </c>
      <c r="C12" s="34" t="s">
        <v>36</v>
      </c>
      <c r="D12" s="36" t="s">
        <v>37</v>
      </c>
      <c r="E12" s="45">
        <f>SUM(F12:H12)</f>
        <v>627504</v>
      </c>
      <c r="F12" s="45">
        <v>288330</v>
      </c>
      <c r="G12" s="45">
        <v>307799</v>
      </c>
      <c r="H12" s="45">
        <v>31375</v>
      </c>
      <c r="I12" s="65">
        <f>J12+K12+L12</f>
        <v>143739</v>
      </c>
      <c r="J12" s="65">
        <v>60500</v>
      </c>
      <c r="K12" s="65">
        <f>67239+16000</f>
        <v>83239</v>
      </c>
      <c r="L12" s="65">
        <v>0</v>
      </c>
      <c r="M12" s="49">
        <v>126000</v>
      </c>
      <c r="N12" s="71">
        <f>P12+O12</f>
        <v>20500</v>
      </c>
      <c r="O12" s="72">
        <v>15000</v>
      </c>
      <c r="P12" s="71">
        <v>5500</v>
      </c>
      <c r="Q12" s="71">
        <v>87000</v>
      </c>
      <c r="R12" s="81">
        <v>0.2</v>
      </c>
      <c r="S12" s="78">
        <v>0</v>
      </c>
      <c r="T12" s="83" t="s">
        <v>29</v>
      </c>
      <c r="U12" s="93" t="s">
        <v>38</v>
      </c>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2"/>
      <c r="EG12" s="92"/>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2"/>
      <c r="FZ12" s="92"/>
      <c r="GA12" s="92"/>
      <c r="GB12" s="92"/>
      <c r="GC12" s="92"/>
      <c r="GD12" s="92"/>
      <c r="GE12" s="92"/>
      <c r="GF12" s="92"/>
      <c r="GG12" s="92"/>
      <c r="GH12" s="92"/>
      <c r="GI12" s="92"/>
      <c r="GJ12" s="92"/>
      <c r="GK12" s="92"/>
      <c r="GL12" s="92"/>
      <c r="GM12" s="92"/>
      <c r="GN12" s="92"/>
      <c r="GO12" s="92"/>
      <c r="GP12" s="92"/>
      <c r="GQ12" s="92"/>
      <c r="GR12" s="92"/>
      <c r="GS12" s="92"/>
      <c r="GT12" s="92"/>
      <c r="GU12" s="92"/>
      <c r="GV12" s="92"/>
      <c r="GW12" s="92"/>
      <c r="GX12" s="92"/>
      <c r="GY12" s="92"/>
      <c r="GZ12" s="92"/>
      <c r="HA12" s="92"/>
      <c r="HB12" s="92"/>
      <c r="HC12" s="92"/>
      <c r="HD12" s="92"/>
      <c r="HE12" s="92"/>
      <c r="HF12" s="92"/>
      <c r="HG12" s="92"/>
      <c r="HH12" s="92"/>
      <c r="HI12" s="92"/>
      <c r="HJ12" s="92"/>
      <c r="HK12" s="92"/>
      <c r="HL12" s="92"/>
      <c r="HM12" s="92"/>
      <c r="HN12" s="92"/>
      <c r="HO12" s="92"/>
      <c r="HP12" s="92"/>
      <c r="HQ12" s="92"/>
      <c r="HR12" s="92"/>
      <c r="HS12" s="92"/>
      <c r="HT12" s="92"/>
      <c r="HU12" s="92"/>
      <c r="HV12" s="92"/>
      <c r="HW12" s="92"/>
      <c r="HX12" s="92"/>
      <c r="HY12" s="92"/>
      <c r="HZ12" s="92"/>
      <c r="IA12" s="92"/>
      <c r="IB12" s="92"/>
      <c r="IC12" s="92"/>
      <c r="ID12" s="92"/>
      <c r="IE12" s="92"/>
      <c r="IF12" s="92"/>
      <c r="IG12" s="92"/>
      <c r="IH12" s="92"/>
      <c r="II12" s="92"/>
      <c r="IJ12" s="92"/>
      <c r="IK12" s="92"/>
      <c r="IL12" s="92"/>
      <c r="IM12" s="92"/>
      <c r="IN12" s="92"/>
      <c r="IO12" s="92"/>
      <c r="IP12" s="92"/>
    </row>
    <row r="13" s="3" customFormat="1" ht="45" customHeight="1" spans="1:250">
      <c r="A13" s="30"/>
      <c r="B13" s="31" t="s">
        <v>39</v>
      </c>
      <c r="C13" s="37"/>
      <c r="D13" s="35"/>
      <c r="E13" s="49"/>
      <c r="F13" s="49"/>
      <c r="G13" s="49"/>
      <c r="H13" s="49"/>
      <c r="I13" s="65"/>
      <c r="J13" s="49"/>
      <c r="K13" s="49"/>
      <c r="L13" s="49"/>
      <c r="M13" s="49"/>
      <c r="N13" s="75"/>
      <c r="O13" s="76"/>
      <c r="P13" s="71"/>
      <c r="Q13" s="71"/>
      <c r="R13" s="84"/>
      <c r="S13" s="78"/>
      <c r="T13" s="83"/>
      <c r="U13" s="93"/>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c r="DT13" s="92"/>
      <c r="DU13" s="92"/>
      <c r="DV13" s="92"/>
      <c r="DW13" s="92"/>
      <c r="DX13" s="92"/>
      <c r="DY13" s="92"/>
      <c r="DZ13" s="92"/>
      <c r="EA13" s="92"/>
      <c r="EB13" s="92"/>
      <c r="EC13" s="92"/>
      <c r="ED13" s="92"/>
      <c r="EE13" s="92"/>
      <c r="EF13" s="92"/>
      <c r="EG13" s="92"/>
      <c r="EH13" s="92"/>
      <c r="EI13" s="92"/>
      <c r="EJ13" s="92"/>
      <c r="EK13" s="92"/>
      <c r="EL13" s="92"/>
      <c r="EM13" s="92"/>
      <c r="EN13" s="92"/>
      <c r="EO13" s="92"/>
      <c r="EP13" s="92"/>
      <c r="EQ13" s="92"/>
      <c r="ER13" s="92"/>
      <c r="ES13" s="92"/>
      <c r="ET13" s="92"/>
      <c r="EU13" s="92"/>
      <c r="EV13" s="92"/>
      <c r="EW13" s="92"/>
      <c r="EX13" s="92"/>
      <c r="EY13" s="92"/>
      <c r="EZ13" s="92"/>
      <c r="FA13" s="92"/>
      <c r="FB13" s="92"/>
      <c r="FC13" s="92"/>
      <c r="FD13" s="92"/>
      <c r="FE13" s="92"/>
      <c r="FF13" s="92"/>
      <c r="FG13" s="92"/>
      <c r="FH13" s="92"/>
      <c r="FI13" s="92"/>
      <c r="FJ13" s="92"/>
      <c r="FK13" s="92"/>
      <c r="FL13" s="92"/>
      <c r="FM13" s="92"/>
      <c r="FN13" s="92"/>
      <c r="FO13" s="92"/>
      <c r="FP13" s="92"/>
      <c r="FQ13" s="92"/>
      <c r="FR13" s="92"/>
      <c r="FS13" s="92"/>
      <c r="FT13" s="92"/>
      <c r="FU13" s="92"/>
      <c r="FV13" s="92"/>
      <c r="FW13" s="92"/>
      <c r="FX13" s="92"/>
      <c r="FY13" s="92"/>
      <c r="FZ13" s="92"/>
      <c r="GA13" s="92"/>
      <c r="GB13" s="92"/>
      <c r="GC13" s="92"/>
      <c r="GD13" s="92"/>
      <c r="GE13" s="92"/>
      <c r="GF13" s="92"/>
      <c r="GG13" s="92"/>
      <c r="GH13" s="92"/>
      <c r="GI13" s="92"/>
      <c r="GJ13" s="92"/>
      <c r="GK13" s="92"/>
      <c r="GL13" s="92"/>
      <c r="GM13" s="92"/>
      <c r="GN13" s="92"/>
      <c r="GO13" s="92"/>
      <c r="GP13" s="92"/>
      <c r="GQ13" s="92"/>
      <c r="GR13" s="92"/>
      <c r="GS13" s="92"/>
      <c r="GT13" s="92"/>
      <c r="GU13" s="92"/>
      <c r="GV13" s="92"/>
      <c r="GW13" s="92"/>
      <c r="GX13" s="92"/>
      <c r="GY13" s="92"/>
      <c r="GZ13" s="92"/>
      <c r="HA13" s="92"/>
      <c r="HB13" s="92"/>
      <c r="HC13" s="92"/>
      <c r="HD13" s="92"/>
      <c r="HE13" s="92"/>
      <c r="HF13" s="92"/>
      <c r="HG13" s="92"/>
      <c r="HH13" s="92"/>
      <c r="HI13" s="92"/>
      <c r="HJ13" s="92"/>
      <c r="HK13" s="92"/>
      <c r="HL13" s="92"/>
      <c r="HM13" s="92"/>
      <c r="HN13" s="92"/>
      <c r="HO13" s="92"/>
      <c r="HP13" s="92"/>
      <c r="HQ13" s="92"/>
      <c r="HR13" s="92"/>
      <c r="HS13" s="92"/>
      <c r="HT13" s="92"/>
      <c r="HU13" s="92"/>
      <c r="HV13" s="92"/>
      <c r="HW13" s="92"/>
      <c r="HX13" s="92"/>
      <c r="HY13" s="92"/>
      <c r="HZ13" s="92"/>
      <c r="IA13" s="92"/>
      <c r="IB13" s="92"/>
      <c r="IC13" s="92"/>
      <c r="ID13" s="92"/>
      <c r="IE13" s="92"/>
      <c r="IF13" s="92"/>
      <c r="IG13" s="92"/>
      <c r="IH13" s="92"/>
      <c r="II13" s="92"/>
      <c r="IJ13" s="92"/>
      <c r="IK13" s="92"/>
      <c r="IL13" s="92"/>
      <c r="IM13" s="92"/>
      <c r="IN13" s="92"/>
      <c r="IO13" s="92"/>
      <c r="IP13" s="92"/>
    </row>
    <row r="14" s="3" customFormat="1" ht="148" customHeight="1" spans="1:250">
      <c r="A14" s="32">
        <v>4</v>
      </c>
      <c r="B14" s="33" t="s">
        <v>40</v>
      </c>
      <c r="C14" s="34" t="s">
        <v>41</v>
      </c>
      <c r="D14" s="36" t="s">
        <v>42</v>
      </c>
      <c r="E14" s="45">
        <f>SUM(F14:H14)</f>
        <v>200747</v>
      </c>
      <c r="F14" s="45">
        <v>64101</v>
      </c>
      <c r="G14" s="45">
        <v>6600</v>
      </c>
      <c r="H14" s="45">
        <v>130046</v>
      </c>
      <c r="I14" s="65">
        <f>J14+K14+L14</f>
        <v>2582</v>
      </c>
      <c r="J14" s="65">
        <v>0</v>
      </c>
      <c r="K14" s="65">
        <v>2582</v>
      </c>
      <c r="L14" s="65">
        <v>0</v>
      </c>
      <c r="M14" s="49">
        <v>1833</v>
      </c>
      <c r="N14" s="71">
        <f>P14+O14</f>
        <v>7000</v>
      </c>
      <c r="O14" s="72">
        <v>4018</v>
      </c>
      <c r="P14" s="71">
        <v>2982</v>
      </c>
      <c r="Q14" s="71">
        <v>10000</v>
      </c>
      <c r="R14" s="84">
        <v>0.1</v>
      </c>
      <c r="S14" s="78">
        <v>0</v>
      </c>
      <c r="T14" s="83" t="s">
        <v>43</v>
      </c>
      <c r="U14" s="93" t="s">
        <v>44</v>
      </c>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row>
    <row r="15" s="3" customFormat="1" ht="298" customHeight="1" spans="1:250">
      <c r="A15" s="38">
        <v>5</v>
      </c>
      <c r="B15" s="33" t="s">
        <v>45</v>
      </c>
      <c r="C15" s="34" t="s">
        <v>46</v>
      </c>
      <c r="D15" s="39" t="s">
        <v>47</v>
      </c>
      <c r="E15" s="50">
        <v>48052</v>
      </c>
      <c r="F15" s="50">
        <v>19169</v>
      </c>
      <c r="G15" s="50">
        <v>28883</v>
      </c>
      <c r="H15" s="50">
        <v>0</v>
      </c>
      <c r="I15" s="51">
        <f>7600+3667</f>
        <v>11267</v>
      </c>
      <c r="J15" s="51">
        <f>7600+3667</f>
        <v>11267</v>
      </c>
      <c r="K15" s="51">
        <v>0</v>
      </c>
      <c r="L15" s="51">
        <v>0</v>
      </c>
      <c r="M15" s="49">
        <v>71</v>
      </c>
      <c r="N15" s="71">
        <f>P15+O15</f>
        <v>1200</v>
      </c>
      <c r="O15" s="77">
        <v>1200</v>
      </c>
      <c r="P15" s="71">
        <v>0</v>
      </c>
      <c r="Q15" s="85">
        <f>11196+O15</f>
        <v>12396</v>
      </c>
      <c r="R15" s="86">
        <v>0.3</v>
      </c>
      <c r="S15" s="87">
        <v>680</v>
      </c>
      <c r="T15" s="83" t="s">
        <v>29</v>
      </c>
      <c r="U15" s="94" t="s">
        <v>48</v>
      </c>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c r="DT15" s="92"/>
      <c r="DU15" s="92"/>
      <c r="DV15" s="92"/>
      <c r="DW15" s="92"/>
      <c r="DX15" s="92"/>
      <c r="DY15" s="92"/>
      <c r="DZ15" s="92"/>
      <c r="EA15" s="92"/>
      <c r="EB15" s="92"/>
      <c r="EC15" s="92"/>
      <c r="ED15" s="92"/>
      <c r="EE15" s="92"/>
      <c r="EF15" s="92"/>
      <c r="EG15" s="92"/>
      <c r="EH15" s="92"/>
      <c r="EI15" s="92"/>
      <c r="EJ15" s="92"/>
      <c r="EK15" s="92"/>
      <c r="EL15" s="92"/>
      <c r="EM15" s="92"/>
      <c r="EN15" s="92"/>
      <c r="EO15" s="92"/>
      <c r="EP15" s="92"/>
      <c r="EQ15" s="92"/>
      <c r="ER15" s="92"/>
      <c r="ES15" s="92"/>
      <c r="ET15" s="92"/>
      <c r="EU15" s="92"/>
      <c r="EV15" s="92"/>
      <c r="EW15" s="92"/>
      <c r="EX15" s="92"/>
      <c r="EY15" s="92"/>
      <c r="EZ15" s="92"/>
      <c r="FA15" s="92"/>
      <c r="FB15" s="92"/>
      <c r="FC15" s="92"/>
      <c r="FD15" s="92"/>
      <c r="FE15" s="92"/>
      <c r="FF15" s="92"/>
      <c r="FG15" s="92"/>
      <c r="FH15" s="92"/>
      <c r="FI15" s="92"/>
      <c r="FJ15" s="92"/>
      <c r="FK15" s="92"/>
      <c r="FL15" s="92"/>
      <c r="FM15" s="92"/>
      <c r="FN15" s="92"/>
      <c r="FO15" s="92"/>
      <c r="FP15" s="92"/>
      <c r="FQ15" s="92"/>
      <c r="FR15" s="92"/>
      <c r="FS15" s="92"/>
      <c r="FT15" s="92"/>
      <c r="FU15" s="92"/>
      <c r="FV15" s="92"/>
      <c r="FW15" s="92"/>
      <c r="FX15" s="92"/>
      <c r="FY15" s="92"/>
      <c r="FZ15" s="92"/>
      <c r="GA15" s="92"/>
      <c r="GB15" s="92"/>
      <c r="GC15" s="92"/>
      <c r="GD15" s="92"/>
      <c r="GE15" s="92"/>
      <c r="GF15" s="92"/>
      <c r="GG15" s="92"/>
      <c r="GH15" s="92"/>
      <c r="GI15" s="92"/>
      <c r="GJ15" s="92"/>
      <c r="GK15" s="92"/>
      <c r="GL15" s="92"/>
      <c r="GM15" s="92"/>
      <c r="GN15" s="92"/>
      <c r="GO15" s="92"/>
      <c r="GP15" s="92"/>
      <c r="GQ15" s="92"/>
      <c r="GR15" s="92"/>
      <c r="GS15" s="92"/>
      <c r="GT15" s="92"/>
      <c r="GU15" s="92"/>
      <c r="GV15" s="92"/>
      <c r="GW15" s="92"/>
      <c r="GX15" s="92"/>
      <c r="GY15" s="92"/>
      <c r="GZ15" s="92"/>
      <c r="HA15" s="92"/>
      <c r="HB15" s="92"/>
      <c r="HC15" s="92"/>
      <c r="HD15" s="92"/>
      <c r="HE15" s="92"/>
      <c r="HF15" s="92"/>
      <c r="HG15" s="92"/>
      <c r="HH15" s="92"/>
      <c r="HI15" s="92"/>
      <c r="HJ15" s="92"/>
      <c r="HK15" s="92"/>
      <c r="HL15" s="92"/>
      <c r="HM15" s="92"/>
      <c r="HN15" s="92"/>
      <c r="HO15" s="92"/>
      <c r="HP15" s="92"/>
      <c r="HQ15" s="92"/>
      <c r="HR15" s="92"/>
      <c r="HS15" s="92"/>
      <c r="HT15" s="92"/>
      <c r="HU15" s="92"/>
      <c r="HV15" s="92"/>
      <c r="HW15" s="92"/>
      <c r="HX15" s="92"/>
      <c r="HY15" s="92"/>
      <c r="HZ15" s="92"/>
      <c r="IA15" s="92"/>
      <c r="IB15" s="92"/>
      <c r="IC15" s="92"/>
      <c r="ID15" s="92"/>
      <c r="IE15" s="92"/>
      <c r="IF15" s="92"/>
      <c r="IG15" s="92"/>
      <c r="IH15" s="92"/>
      <c r="II15" s="92"/>
      <c r="IJ15" s="92"/>
      <c r="IK15" s="92"/>
      <c r="IL15" s="92"/>
      <c r="IM15" s="92"/>
      <c r="IN15" s="92"/>
      <c r="IO15" s="92"/>
      <c r="IP15" s="92"/>
    </row>
    <row r="16" s="3" customFormat="1" ht="80" customHeight="1" spans="1:250">
      <c r="A16" s="30"/>
      <c r="B16" s="31" t="s">
        <v>49</v>
      </c>
      <c r="C16" s="37"/>
      <c r="D16" s="35"/>
      <c r="E16" s="49">
        <f>SUM(E17:E21)</f>
        <v>1155617</v>
      </c>
      <c r="F16" s="49"/>
      <c r="G16" s="49">
        <f>SUM(G17:G21)</f>
        <v>397841</v>
      </c>
      <c r="H16" s="49"/>
      <c r="I16" s="65">
        <f>J16+K16+L16</f>
        <v>4470</v>
      </c>
      <c r="J16" s="49"/>
      <c r="K16" s="49">
        <f>SUM(K17:K21)</f>
        <v>4470</v>
      </c>
      <c r="L16" s="49"/>
      <c r="M16" s="49"/>
      <c r="N16" s="75">
        <f>P16+O16</f>
        <v>256.5</v>
      </c>
      <c r="O16" s="72">
        <f>SUM(O17:O21)</f>
        <v>256.48</v>
      </c>
      <c r="P16" s="78"/>
      <c r="Q16" s="78"/>
      <c r="R16" s="88"/>
      <c r="S16" s="78"/>
      <c r="T16" s="83"/>
      <c r="U16" s="93"/>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c r="DT16" s="92"/>
      <c r="DU16" s="92"/>
      <c r="DV16" s="92"/>
      <c r="DW16" s="92"/>
      <c r="DX16" s="92"/>
      <c r="DY16" s="92"/>
      <c r="DZ16" s="92"/>
      <c r="EA16" s="92"/>
      <c r="EB16" s="92"/>
      <c r="EC16" s="92"/>
      <c r="ED16" s="92"/>
      <c r="EE16" s="92"/>
      <c r="EF16" s="92"/>
      <c r="EG16" s="92"/>
      <c r="EH16" s="92"/>
      <c r="EI16" s="92"/>
      <c r="EJ16" s="92"/>
      <c r="EK16" s="92"/>
      <c r="EL16" s="92"/>
      <c r="EM16" s="92"/>
      <c r="EN16" s="92"/>
      <c r="EO16" s="92"/>
      <c r="EP16" s="92"/>
      <c r="EQ16" s="92"/>
      <c r="ER16" s="92"/>
      <c r="ES16" s="92"/>
      <c r="ET16" s="92"/>
      <c r="EU16" s="92"/>
      <c r="EV16" s="92"/>
      <c r="EW16" s="92"/>
      <c r="EX16" s="92"/>
      <c r="EY16" s="92"/>
      <c r="EZ16" s="92"/>
      <c r="FA16" s="92"/>
      <c r="FB16" s="92"/>
      <c r="FC16" s="92"/>
      <c r="FD16" s="92"/>
      <c r="FE16" s="92"/>
      <c r="FF16" s="92"/>
      <c r="FG16" s="92"/>
      <c r="FH16" s="92"/>
      <c r="FI16" s="92"/>
      <c r="FJ16" s="92"/>
      <c r="FK16" s="92"/>
      <c r="FL16" s="92"/>
      <c r="FM16" s="92"/>
      <c r="FN16" s="92"/>
      <c r="FO16" s="92"/>
      <c r="FP16" s="92"/>
      <c r="FQ16" s="92"/>
      <c r="FR16" s="92"/>
      <c r="FS16" s="92"/>
      <c r="FT16" s="92"/>
      <c r="FU16" s="92"/>
      <c r="FV16" s="92"/>
      <c r="FW16" s="92"/>
      <c r="FX16" s="92"/>
      <c r="FY16" s="92"/>
      <c r="FZ16" s="92"/>
      <c r="GA16" s="92"/>
      <c r="GB16" s="92"/>
      <c r="GC16" s="92"/>
      <c r="GD16" s="92"/>
      <c r="GE16" s="92"/>
      <c r="GF16" s="92"/>
      <c r="GG16" s="92"/>
      <c r="GH16" s="92"/>
      <c r="GI16" s="92"/>
      <c r="GJ16" s="92"/>
      <c r="GK16" s="92"/>
      <c r="GL16" s="92"/>
      <c r="GM16" s="92"/>
      <c r="GN16" s="92"/>
      <c r="GO16" s="92"/>
      <c r="GP16" s="92"/>
      <c r="GQ16" s="92"/>
      <c r="GR16" s="92"/>
      <c r="GS16" s="92"/>
      <c r="GT16" s="92"/>
      <c r="GU16" s="92"/>
      <c r="GV16" s="92"/>
      <c r="GW16" s="92"/>
      <c r="GX16" s="92"/>
      <c r="GY16" s="92"/>
      <c r="GZ16" s="92"/>
      <c r="HA16" s="92"/>
      <c r="HB16" s="92"/>
      <c r="HC16" s="92"/>
      <c r="HD16" s="92"/>
      <c r="HE16" s="92"/>
      <c r="HF16" s="92"/>
      <c r="HG16" s="92"/>
      <c r="HH16" s="92"/>
      <c r="HI16" s="92"/>
      <c r="HJ16" s="92"/>
      <c r="HK16" s="92"/>
      <c r="HL16" s="92"/>
      <c r="HM16" s="92"/>
      <c r="HN16" s="92"/>
      <c r="HO16" s="92"/>
      <c r="HP16" s="92"/>
      <c r="HQ16" s="92"/>
      <c r="HR16" s="92"/>
      <c r="HS16" s="92"/>
      <c r="HT16" s="92"/>
      <c r="HU16" s="92"/>
      <c r="HV16" s="92"/>
      <c r="HW16" s="92"/>
      <c r="HX16" s="92"/>
      <c r="HY16" s="92"/>
      <c r="HZ16" s="92"/>
      <c r="IA16" s="92"/>
      <c r="IB16" s="92"/>
      <c r="IC16" s="92"/>
      <c r="ID16" s="92"/>
      <c r="IE16" s="92"/>
      <c r="IF16" s="92"/>
      <c r="IG16" s="92"/>
      <c r="IH16" s="92"/>
      <c r="II16" s="92"/>
      <c r="IJ16" s="92"/>
      <c r="IK16" s="92"/>
      <c r="IL16" s="92"/>
      <c r="IM16" s="92"/>
      <c r="IN16" s="92"/>
      <c r="IO16" s="92"/>
      <c r="IP16" s="92"/>
    </row>
    <row r="17" s="3" customFormat="1" ht="136" customHeight="1" spans="1:250">
      <c r="A17" s="30">
        <v>6</v>
      </c>
      <c r="B17" s="33" t="s">
        <v>50</v>
      </c>
      <c r="C17" s="34" t="s">
        <v>51</v>
      </c>
      <c r="D17" s="35"/>
      <c r="E17" s="45">
        <f>SUM(F17:H17)</f>
        <v>1155617</v>
      </c>
      <c r="F17" s="51">
        <v>604715</v>
      </c>
      <c r="G17" s="51">
        <v>397841</v>
      </c>
      <c r="H17" s="45">
        <v>153061</v>
      </c>
      <c r="I17" s="65">
        <f>J17+K17+L17</f>
        <v>4420</v>
      </c>
      <c r="J17" s="65"/>
      <c r="K17" s="65">
        <v>4420</v>
      </c>
      <c r="L17" s="65"/>
      <c r="M17" s="65"/>
      <c r="N17" s="71">
        <f>P17+O17</f>
        <v>111</v>
      </c>
      <c r="O17" s="77">
        <v>111</v>
      </c>
      <c r="P17" s="78">
        <v>0</v>
      </c>
      <c r="Q17" s="78"/>
      <c r="R17" s="88"/>
      <c r="S17" s="78"/>
      <c r="T17" s="83" t="s">
        <v>52</v>
      </c>
      <c r="U17" s="93" t="s">
        <v>53</v>
      </c>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c r="DT17" s="92"/>
      <c r="DU17" s="92"/>
      <c r="DV17" s="92"/>
      <c r="DW17" s="92"/>
      <c r="DX17" s="92"/>
      <c r="DY17" s="92"/>
      <c r="DZ17" s="92"/>
      <c r="EA17" s="92"/>
      <c r="EB17" s="92"/>
      <c r="EC17" s="92"/>
      <c r="ED17" s="92"/>
      <c r="EE17" s="92"/>
      <c r="EF17" s="92"/>
      <c r="EG17" s="92"/>
      <c r="EH17" s="92"/>
      <c r="EI17" s="92"/>
      <c r="EJ17" s="92"/>
      <c r="EK17" s="92"/>
      <c r="EL17" s="92"/>
      <c r="EM17" s="92"/>
      <c r="EN17" s="92"/>
      <c r="EO17" s="92"/>
      <c r="EP17" s="92"/>
      <c r="EQ17" s="92"/>
      <c r="ER17" s="92"/>
      <c r="ES17" s="92"/>
      <c r="ET17" s="92"/>
      <c r="EU17" s="92"/>
      <c r="EV17" s="92"/>
      <c r="EW17" s="92"/>
      <c r="EX17" s="92"/>
      <c r="EY17" s="92"/>
      <c r="EZ17" s="92"/>
      <c r="FA17" s="92"/>
      <c r="FB17" s="92"/>
      <c r="FC17" s="92"/>
      <c r="FD17" s="92"/>
      <c r="FE17" s="92"/>
      <c r="FF17" s="92"/>
      <c r="FG17" s="92"/>
      <c r="FH17" s="92"/>
      <c r="FI17" s="92"/>
      <c r="FJ17" s="92"/>
      <c r="FK17" s="92"/>
      <c r="FL17" s="92"/>
      <c r="FM17" s="92"/>
      <c r="FN17" s="92"/>
      <c r="FO17" s="92"/>
      <c r="FP17" s="92"/>
      <c r="FQ17" s="92"/>
      <c r="FR17" s="92"/>
      <c r="FS17" s="92"/>
      <c r="FT17" s="92"/>
      <c r="FU17" s="92"/>
      <c r="FV17" s="92"/>
      <c r="FW17" s="92"/>
      <c r="FX17" s="92"/>
      <c r="FY17" s="92"/>
      <c r="FZ17" s="92"/>
      <c r="GA17" s="92"/>
      <c r="GB17" s="92"/>
      <c r="GC17" s="92"/>
      <c r="GD17" s="92"/>
      <c r="GE17" s="92"/>
      <c r="GF17" s="92"/>
      <c r="GG17" s="92"/>
      <c r="GH17" s="92"/>
      <c r="GI17" s="92"/>
      <c r="GJ17" s="92"/>
      <c r="GK17" s="92"/>
      <c r="GL17" s="92"/>
      <c r="GM17" s="92"/>
      <c r="GN17" s="92"/>
      <c r="GO17" s="92"/>
      <c r="GP17" s="92"/>
      <c r="GQ17" s="92"/>
      <c r="GR17" s="92"/>
      <c r="GS17" s="92"/>
      <c r="GT17" s="92"/>
      <c r="GU17" s="92"/>
      <c r="GV17" s="92"/>
      <c r="GW17" s="92"/>
      <c r="GX17" s="92"/>
      <c r="GY17" s="92"/>
      <c r="GZ17" s="92"/>
      <c r="HA17" s="92"/>
      <c r="HB17" s="92"/>
      <c r="HC17" s="92"/>
      <c r="HD17" s="92"/>
      <c r="HE17" s="92"/>
      <c r="HF17" s="92"/>
      <c r="HG17" s="92"/>
      <c r="HH17" s="92"/>
      <c r="HI17" s="92"/>
      <c r="HJ17" s="92"/>
      <c r="HK17" s="92"/>
      <c r="HL17" s="92"/>
      <c r="HM17" s="92"/>
      <c r="HN17" s="92"/>
      <c r="HO17" s="92"/>
      <c r="HP17" s="92"/>
      <c r="HQ17" s="92"/>
      <c r="HR17" s="92"/>
      <c r="HS17" s="92"/>
      <c r="HT17" s="92"/>
      <c r="HU17" s="92"/>
      <c r="HV17" s="92"/>
      <c r="HW17" s="92"/>
      <c r="HX17" s="92"/>
      <c r="HY17" s="92"/>
      <c r="HZ17" s="92"/>
      <c r="IA17" s="92"/>
      <c r="IB17" s="92"/>
      <c r="IC17" s="92"/>
      <c r="ID17" s="92"/>
      <c r="IE17" s="92"/>
      <c r="IF17" s="92"/>
      <c r="IG17" s="92"/>
      <c r="IH17" s="92"/>
      <c r="II17" s="92"/>
      <c r="IJ17" s="92"/>
      <c r="IK17" s="92"/>
      <c r="IL17" s="92"/>
      <c r="IM17" s="92"/>
      <c r="IN17" s="92"/>
      <c r="IO17" s="92"/>
      <c r="IP17" s="92"/>
    </row>
    <row r="18" s="3" customFormat="1" ht="99" customHeight="1" spans="1:250">
      <c r="A18" s="30">
        <v>7</v>
      </c>
      <c r="B18" s="33" t="s">
        <v>54</v>
      </c>
      <c r="C18" s="34" t="s">
        <v>55</v>
      </c>
      <c r="D18" s="35"/>
      <c r="E18" s="52"/>
      <c r="F18" s="52"/>
      <c r="G18" s="52"/>
      <c r="H18" s="52"/>
      <c r="I18" s="65">
        <f>J18+K18+L18</f>
        <v>50</v>
      </c>
      <c r="J18" s="49"/>
      <c r="K18" s="49">
        <v>50</v>
      </c>
      <c r="L18" s="49"/>
      <c r="M18" s="49"/>
      <c r="N18" s="71">
        <f t="shared" ref="N18:N21" si="1">P18+O18</f>
        <v>30.5</v>
      </c>
      <c r="O18" s="72">
        <v>30.48</v>
      </c>
      <c r="P18" s="78"/>
      <c r="Q18" s="78"/>
      <c r="R18" s="88"/>
      <c r="S18" s="78"/>
      <c r="T18" s="83" t="s">
        <v>29</v>
      </c>
      <c r="U18" s="95" t="s">
        <v>56</v>
      </c>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2"/>
      <c r="IL18" s="92"/>
      <c r="IM18" s="92"/>
      <c r="IN18" s="92"/>
      <c r="IO18" s="92"/>
      <c r="IP18" s="92"/>
    </row>
    <row r="19" s="3" customFormat="1" ht="138" customHeight="1" spans="1:250">
      <c r="A19" s="30">
        <v>8</v>
      </c>
      <c r="B19" s="33" t="s">
        <v>57</v>
      </c>
      <c r="C19" s="34" t="s">
        <v>58</v>
      </c>
      <c r="D19" s="35"/>
      <c r="E19" s="52"/>
      <c r="F19" s="52"/>
      <c r="G19" s="52"/>
      <c r="H19" s="52"/>
      <c r="I19" s="65">
        <v>0</v>
      </c>
      <c r="J19" s="49"/>
      <c r="K19" s="49"/>
      <c r="L19" s="49"/>
      <c r="M19" s="49">
        <v>0</v>
      </c>
      <c r="N19" s="71">
        <f t="shared" si="1"/>
        <v>50</v>
      </c>
      <c r="O19" s="72">
        <v>50</v>
      </c>
      <c r="P19" s="78"/>
      <c r="Q19" s="78"/>
      <c r="R19" s="88"/>
      <c r="S19" s="78"/>
      <c r="T19" s="83" t="s">
        <v>29</v>
      </c>
      <c r="U19" s="95" t="s">
        <v>59</v>
      </c>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c r="BS19" s="92"/>
      <c r="BT19" s="92"/>
      <c r="BU19" s="92"/>
      <c r="BV19" s="92"/>
      <c r="BW19" s="92"/>
      <c r="BX19" s="92"/>
      <c r="BY19" s="92"/>
      <c r="BZ19" s="92"/>
      <c r="CA19" s="92"/>
      <c r="CB19" s="92"/>
      <c r="CC19" s="92"/>
      <c r="CD19" s="92"/>
      <c r="CE19" s="92"/>
      <c r="CF19" s="92"/>
      <c r="CG19" s="92"/>
      <c r="CH19" s="92"/>
      <c r="CI19" s="92"/>
      <c r="CJ19" s="92"/>
      <c r="CK19" s="92"/>
      <c r="CL19" s="92"/>
      <c r="CM19" s="92"/>
      <c r="CN19" s="92"/>
      <c r="CO19" s="92"/>
      <c r="CP19" s="92"/>
      <c r="CQ19" s="92"/>
      <c r="CR19" s="92"/>
      <c r="CS19" s="92"/>
      <c r="CT19" s="92"/>
      <c r="CU19" s="92"/>
      <c r="CV19" s="92"/>
      <c r="CW19" s="92"/>
      <c r="CX19" s="92"/>
      <c r="CY19" s="92"/>
      <c r="CZ19" s="92"/>
      <c r="DA19" s="92"/>
      <c r="DB19" s="92"/>
      <c r="DC19" s="92"/>
      <c r="DD19" s="92"/>
      <c r="DE19" s="92"/>
      <c r="DF19" s="92"/>
      <c r="DG19" s="92"/>
      <c r="DH19" s="92"/>
      <c r="DI19" s="92"/>
      <c r="DJ19" s="92"/>
      <c r="DK19" s="92"/>
      <c r="DL19" s="92"/>
      <c r="DM19" s="92"/>
      <c r="DN19" s="92"/>
      <c r="DO19" s="92"/>
      <c r="DP19" s="92"/>
      <c r="DQ19" s="92"/>
      <c r="DR19" s="92"/>
      <c r="DS19" s="92"/>
      <c r="DT19" s="92"/>
      <c r="DU19" s="92"/>
      <c r="DV19" s="92"/>
      <c r="DW19" s="92"/>
      <c r="DX19" s="92"/>
      <c r="DY19" s="92"/>
      <c r="DZ19" s="92"/>
      <c r="EA19" s="92"/>
      <c r="EB19" s="92"/>
      <c r="EC19" s="92"/>
      <c r="ED19" s="92"/>
      <c r="EE19" s="92"/>
      <c r="EF19" s="92"/>
      <c r="EG19" s="92"/>
      <c r="EH19" s="92"/>
      <c r="EI19" s="92"/>
      <c r="EJ19" s="92"/>
      <c r="EK19" s="92"/>
      <c r="EL19" s="92"/>
      <c r="EM19" s="92"/>
      <c r="EN19" s="92"/>
      <c r="EO19" s="92"/>
      <c r="EP19" s="92"/>
      <c r="EQ19" s="92"/>
      <c r="ER19" s="92"/>
      <c r="ES19" s="92"/>
      <c r="ET19" s="92"/>
      <c r="EU19" s="92"/>
      <c r="EV19" s="92"/>
      <c r="EW19" s="92"/>
      <c r="EX19" s="92"/>
      <c r="EY19" s="92"/>
      <c r="EZ19" s="92"/>
      <c r="FA19" s="92"/>
      <c r="FB19" s="92"/>
      <c r="FC19" s="92"/>
      <c r="FD19" s="92"/>
      <c r="FE19" s="92"/>
      <c r="FF19" s="92"/>
      <c r="FG19" s="92"/>
      <c r="FH19" s="92"/>
      <c r="FI19" s="92"/>
      <c r="FJ19" s="92"/>
      <c r="FK19" s="92"/>
      <c r="FL19" s="92"/>
      <c r="FM19" s="92"/>
      <c r="FN19" s="92"/>
      <c r="FO19" s="92"/>
      <c r="FP19" s="92"/>
      <c r="FQ19" s="92"/>
      <c r="FR19" s="92"/>
      <c r="FS19" s="92"/>
      <c r="FT19" s="92"/>
      <c r="FU19" s="92"/>
      <c r="FV19" s="92"/>
      <c r="FW19" s="92"/>
      <c r="FX19" s="92"/>
      <c r="FY19" s="92"/>
      <c r="FZ19" s="92"/>
      <c r="GA19" s="92"/>
      <c r="GB19" s="92"/>
      <c r="GC19" s="92"/>
      <c r="GD19" s="92"/>
      <c r="GE19" s="92"/>
      <c r="GF19" s="92"/>
      <c r="GG19" s="92"/>
      <c r="GH19" s="92"/>
      <c r="GI19" s="92"/>
      <c r="GJ19" s="92"/>
      <c r="GK19" s="92"/>
      <c r="GL19" s="92"/>
      <c r="GM19" s="92"/>
      <c r="GN19" s="92"/>
      <c r="GO19" s="92"/>
      <c r="GP19" s="92"/>
      <c r="GQ19" s="92"/>
      <c r="GR19" s="92"/>
      <c r="GS19" s="92"/>
      <c r="GT19" s="92"/>
      <c r="GU19" s="92"/>
      <c r="GV19" s="92"/>
      <c r="GW19" s="92"/>
      <c r="GX19" s="92"/>
      <c r="GY19" s="92"/>
      <c r="GZ19" s="92"/>
      <c r="HA19" s="92"/>
      <c r="HB19" s="92"/>
      <c r="HC19" s="92"/>
      <c r="HD19" s="92"/>
      <c r="HE19" s="92"/>
      <c r="HF19" s="92"/>
      <c r="HG19" s="92"/>
      <c r="HH19" s="92"/>
      <c r="HI19" s="92"/>
      <c r="HJ19" s="92"/>
      <c r="HK19" s="92"/>
      <c r="HL19" s="92"/>
      <c r="HM19" s="92"/>
      <c r="HN19" s="92"/>
      <c r="HO19" s="92"/>
      <c r="HP19" s="92"/>
      <c r="HQ19" s="92"/>
      <c r="HR19" s="92"/>
      <c r="HS19" s="92"/>
      <c r="HT19" s="92"/>
      <c r="HU19" s="92"/>
      <c r="HV19" s="92"/>
      <c r="HW19" s="92"/>
      <c r="HX19" s="92"/>
      <c r="HY19" s="92"/>
      <c r="HZ19" s="92"/>
      <c r="IA19" s="92"/>
      <c r="IB19" s="92"/>
      <c r="IC19" s="92"/>
      <c r="ID19" s="92"/>
      <c r="IE19" s="92"/>
      <c r="IF19" s="92"/>
      <c r="IG19" s="92"/>
      <c r="IH19" s="92"/>
      <c r="II19" s="92"/>
      <c r="IJ19" s="92"/>
      <c r="IK19" s="92"/>
      <c r="IL19" s="92"/>
      <c r="IM19" s="92"/>
      <c r="IN19" s="92"/>
      <c r="IO19" s="92"/>
      <c r="IP19" s="92"/>
    </row>
    <row r="20" s="3" customFormat="1" ht="127" customHeight="1" spans="1:250">
      <c r="A20" s="30">
        <v>9</v>
      </c>
      <c r="B20" s="33" t="s">
        <v>60</v>
      </c>
      <c r="C20" s="34" t="s">
        <v>61</v>
      </c>
      <c r="D20" s="35"/>
      <c r="E20" s="52"/>
      <c r="F20" s="52"/>
      <c r="G20" s="52"/>
      <c r="H20" s="52"/>
      <c r="I20" s="65">
        <v>0</v>
      </c>
      <c r="J20" s="49"/>
      <c r="K20" s="49"/>
      <c r="L20" s="49"/>
      <c r="M20" s="49">
        <v>0</v>
      </c>
      <c r="N20" s="71">
        <f t="shared" si="1"/>
        <v>50</v>
      </c>
      <c r="O20" s="72">
        <v>50</v>
      </c>
      <c r="P20" s="78"/>
      <c r="Q20" s="78"/>
      <c r="R20" s="88"/>
      <c r="S20" s="78"/>
      <c r="T20" s="83" t="s">
        <v>29</v>
      </c>
      <c r="U20" s="95" t="s">
        <v>62</v>
      </c>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c r="DT20" s="92"/>
      <c r="DU20" s="92"/>
      <c r="DV20" s="92"/>
      <c r="DW20" s="92"/>
      <c r="DX20" s="92"/>
      <c r="DY20" s="92"/>
      <c r="DZ20" s="92"/>
      <c r="EA20" s="92"/>
      <c r="EB20" s="92"/>
      <c r="EC20" s="92"/>
      <c r="ED20" s="92"/>
      <c r="EE20" s="92"/>
      <c r="EF20" s="92"/>
      <c r="EG20" s="92"/>
      <c r="EH20" s="92"/>
      <c r="EI20" s="92"/>
      <c r="EJ20" s="92"/>
      <c r="EK20" s="92"/>
      <c r="EL20" s="92"/>
      <c r="EM20" s="92"/>
      <c r="EN20" s="92"/>
      <c r="EO20" s="92"/>
      <c r="EP20" s="92"/>
      <c r="EQ20" s="92"/>
      <c r="ER20" s="92"/>
      <c r="ES20" s="92"/>
      <c r="ET20" s="92"/>
      <c r="EU20" s="92"/>
      <c r="EV20" s="92"/>
      <c r="EW20" s="92"/>
      <c r="EX20" s="92"/>
      <c r="EY20" s="92"/>
      <c r="EZ20" s="92"/>
      <c r="FA20" s="92"/>
      <c r="FB20" s="92"/>
      <c r="FC20" s="92"/>
      <c r="FD20" s="92"/>
      <c r="FE20" s="92"/>
      <c r="FF20" s="92"/>
      <c r="FG20" s="92"/>
      <c r="FH20" s="92"/>
      <c r="FI20" s="92"/>
      <c r="FJ20" s="92"/>
      <c r="FK20" s="92"/>
      <c r="FL20" s="92"/>
      <c r="FM20" s="92"/>
      <c r="FN20" s="92"/>
      <c r="FO20" s="92"/>
      <c r="FP20" s="92"/>
      <c r="FQ20" s="92"/>
      <c r="FR20" s="92"/>
      <c r="FS20" s="92"/>
      <c r="FT20" s="92"/>
      <c r="FU20" s="92"/>
      <c r="FV20" s="92"/>
      <c r="FW20" s="92"/>
      <c r="FX20" s="92"/>
      <c r="FY20" s="92"/>
      <c r="FZ20" s="92"/>
      <c r="GA20" s="92"/>
      <c r="GB20" s="92"/>
      <c r="GC20" s="92"/>
      <c r="GD20" s="92"/>
      <c r="GE20" s="92"/>
      <c r="GF20" s="92"/>
      <c r="GG20" s="92"/>
      <c r="GH20" s="92"/>
      <c r="GI20" s="92"/>
      <c r="GJ20" s="92"/>
      <c r="GK20" s="92"/>
      <c r="GL20" s="92"/>
      <c r="GM20" s="92"/>
      <c r="GN20" s="92"/>
      <c r="GO20" s="92"/>
      <c r="GP20" s="92"/>
      <c r="GQ20" s="92"/>
      <c r="GR20" s="92"/>
      <c r="GS20" s="92"/>
      <c r="GT20" s="92"/>
      <c r="GU20" s="92"/>
      <c r="GV20" s="92"/>
      <c r="GW20" s="92"/>
      <c r="GX20" s="92"/>
      <c r="GY20" s="92"/>
      <c r="GZ20" s="92"/>
      <c r="HA20" s="92"/>
      <c r="HB20" s="92"/>
      <c r="HC20" s="92"/>
      <c r="HD20" s="92"/>
      <c r="HE20" s="92"/>
      <c r="HF20" s="92"/>
      <c r="HG20" s="92"/>
      <c r="HH20" s="92"/>
      <c r="HI20" s="92"/>
      <c r="HJ20" s="92"/>
      <c r="HK20" s="92"/>
      <c r="HL20" s="92"/>
      <c r="HM20" s="92"/>
      <c r="HN20" s="92"/>
      <c r="HO20" s="92"/>
      <c r="HP20" s="92"/>
      <c r="HQ20" s="92"/>
      <c r="HR20" s="92"/>
      <c r="HS20" s="92"/>
      <c r="HT20" s="92"/>
      <c r="HU20" s="92"/>
      <c r="HV20" s="92"/>
      <c r="HW20" s="92"/>
      <c r="HX20" s="92"/>
      <c r="HY20" s="92"/>
      <c r="HZ20" s="92"/>
      <c r="IA20" s="92"/>
      <c r="IB20" s="92"/>
      <c r="IC20" s="92"/>
      <c r="ID20" s="92"/>
      <c r="IE20" s="92"/>
      <c r="IF20" s="92"/>
      <c r="IG20" s="92"/>
      <c r="IH20" s="92"/>
      <c r="II20" s="92"/>
      <c r="IJ20" s="92"/>
      <c r="IK20" s="92"/>
      <c r="IL20" s="92"/>
      <c r="IM20" s="92"/>
      <c r="IN20" s="92"/>
      <c r="IO20" s="92"/>
      <c r="IP20" s="92"/>
    </row>
    <row r="21" s="3" customFormat="1" ht="243" customHeight="1" spans="1:250">
      <c r="A21" s="30">
        <v>10</v>
      </c>
      <c r="B21" s="33" t="s">
        <v>63</v>
      </c>
      <c r="C21" s="34" t="s">
        <v>64</v>
      </c>
      <c r="D21" s="35"/>
      <c r="E21" s="52"/>
      <c r="F21" s="52"/>
      <c r="G21" s="52"/>
      <c r="H21" s="52"/>
      <c r="I21" s="65">
        <v>0</v>
      </c>
      <c r="J21" s="49">
        <v>0</v>
      </c>
      <c r="K21" s="49">
        <v>0</v>
      </c>
      <c r="L21" s="49">
        <v>0</v>
      </c>
      <c r="M21" s="49"/>
      <c r="N21" s="71">
        <f t="shared" si="1"/>
        <v>15</v>
      </c>
      <c r="O21" s="72">
        <v>15</v>
      </c>
      <c r="P21" s="78">
        <v>0</v>
      </c>
      <c r="Q21" s="78">
        <v>0</v>
      </c>
      <c r="R21" s="88" t="s">
        <v>65</v>
      </c>
      <c r="S21" s="78" t="s">
        <v>65</v>
      </c>
      <c r="T21" s="83" t="s">
        <v>29</v>
      </c>
      <c r="U21" s="93" t="s">
        <v>66</v>
      </c>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c r="DT21" s="92"/>
      <c r="DU21" s="92"/>
      <c r="DV21" s="92"/>
      <c r="DW21" s="92"/>
      <c r="DX21" s="92"/>
      <c r="DY21" s="92"/>
      <c r="DZ21" s="92"/>
      <c r="EA21" s="92"/>
      <c r="EB21" s="92"/>
      <c r="EC21" s="92"/>
      <c r="ED21" s="92"/>
      <c r="EE21" s="92"/>
      <c r="EF21" s="92"/>
      <c r="EG21" s="92"/>
      <c r="EH21" s="92"/>
      <c r="EI21" s="92"/>
      <c r="EJ21" s="92"/>
      <c r="EK21" s="92"/>
      <c r="EL21" s="92"/>
      <c r="EM21" s="92"/>
      <c r="EN21" s="92"/>
      <c r="EO21" s="92"/>
      <c r="EP21" s="92"/>
      <c r="EQ21" s="92"/>
      <c r="ER21" s="92"/>
      <c r="ES21" s="92"/>
      <c r="ET21" s="92"/>
      <c r="EU21" s="92"/>
      <c r="EV21" s="92"/>
      <c r="EW21" s="92"/>
      <c r="EX21" s="92"/>
      <c r="EY21" s="92"/>
      <c r="EZ21" s="92"/>
      <c r="FA21" s="92"/>
      <c r="FB21" s="92"/>
      <c r="FC21" s="92"/>
      <c r="FD21" s="92"/>
      <c r="FE21" s="92"/>
      <c r="FF21" s="92"/>
      <c r="FG21" s="92"/>
      <c r="FH21" s="92"/>
      <c r="FI21" s="92"/>
      <c r="FJ21" s="92"/>
      <c r="FK21" s="92"/>
      <c r="FL21" s="92"/>
      <c r="FM21" s="92"/>
      <c r="FN21" s="92"/>
      <c r="FO21" s="92"/>
      <c r="FP21" s="92"/>
      <c r="FQ21" s="92"/>
      <c r="FR21" s="92"/>
      <c r="FS21" s="92"/>
      <c r="FT21" s="92"/>
      <c r="FU21" s="92"/>
      <c r="FV21" s="92"/>
      <c r="FW21" s="92"/>
      <c r="FX21" s="92"/>
      <c r="FY21" s="92"/>
      <c r="FZ21" s="92"/>
      <c r="GA21" s="92"/>
      <c r="GB21" s="92"/>
      <c r="GC21" s="92"/>
      <c r="GD21" s="92"/>
      <c r="GE21" s="92"/>
      <c r="GF21" s="92"/>
      <c r="GG21" s="92"/>
      <c r="GH21" s="92"/>
      <c r="GI21" s="92"/>
      <c r="GJ21" s="92"/>
      <c r="GK21" s="92"/>
      <c r="GL21" s="92"/>
      <c r="GM21" s="92"/>
      <c r="GN21" s="92"/>
      <c r="GO21" s="92"/>
      <c r="GP21" s="92"/>
      <c r="GQ21" s="92"/>
      <c r="GR21" s="92"/>
      <c r="GS21" s="92"/>
      <c r="GT21" s="92"/>
      <c r="GU21" s="92"/>
      <c r="GV21" s="92"/>
      <c r="GW21" s="92"/>
      <c r="GX21" s="92"/>
      <c r="GY21" s="92"/>
      <c r="GZ21" s="92"/>
      <c r="HA21" s="92"/>
      <c r="HB21" s="92"/>
      <c r="HC21" s="92"/>
      <c r="HD21" s="92"/>
      <c r="HE21" s="92"/>
      <c r="HF21" s="92"/>
      <c r="HG21" s="92"/>
      <c r="HH21" s="92"/>
      <c r="HI21" s="92"/>
      <c r="HJ21" s="92"/>
      <c r="HK21" s="92"/>
      <c r="HL21" s="92"/>
      <c r="HM21" s="92"/>
      <c r="HN21" s="92"/>
      <c r="HO21" s="92"/>
      <c r="HP21" s="92"/>
      <c r="HQ21" s="92"/>
      <c r="HR21" s="92"/>
      <c r="HS21" s="92"/>
      <c r="HT21" s="92"/>
      <c r="HU21" s="92"/>
      <c r="HV21" s="92"/>
      <c r="HW21" s="92"/>
      <c r="HX21" s="92"/>
      <c r="HY21" s="92"/>
      <c r="HZ21" s="92"/>
      <c r="IA21" s="92"/>
      <c r="IB21" s="92"/>
      <c r="IC21" s="92"/>
      <c r="ID21" s="92"/>
      <c r="IE21" s="92"/>
      <c r="IF21" s="92"/>
      <c r="IG21" s="92"/>
      <c r="IH21" s="92"/>
      <c r="II21" s="92"/>
      <c r="IJ21" s="92"/>
      <c r="IK21" s="92"/>
      <c r="IL21" s="92"/>
      <c r="IM21" s="92"/>
      <c r="IN21" s="92"/>
      <c r="IO21" s="92"/>
      <c r="IP21" s="92"/>
    </row>
  </sheetData>
  <sheetProtection formatCells="0" insertHyperlinks="0" autoFilter="0"/>
  <mergeCells count="24">
    <mergeCell ref="A2:U2"/>
    <mergeCell ref="C4:H4"/>
    <mergeCell ref="I4:L4"/>
    <mergeCell ref="N4:P4"/>
    <mergeCell ref="Q4:S4"/>
    <mergeCell ref="E5:H5"/>
    <mergeCell ref="A7:B7"/>
    <mergeCell ref="A4:A6"/>
    <mergeCell ref="B4:B6"/>
    <mergeCell ref="C5:C6"/>
    <mergeCell ref="D5:D6"/>
    <mergeCell ref="I5:I6"/>
    <mergeCell ref="J5:J6"/>
    <mergeCell ref="K5:K6"/>
    <mergeCell ref="L5:L6"/>
    <mergeCell ref="M4:M6"/>
    <mergeCell ref="N5:N6"/>
    <mergeCell ref="O5:O6"/>
    <mergeCell ref="P5:P6"/>
    <mergeCell ref="Q5:Q6"/>
    <mergeCell ref="R5:R6"/>
    <mergeCell ref="S5:S6"/>
    <mergeCell ref="T4:T6"/>
    <mergeCell ref="U4:U6"/>
  </mergeCells>
  <printOptions horizontalCentered="1"/>
  <pageMargins left="0" right="0" top="0" bottom="0" header="0" footer="0"/>
  <pageSetup paperSize="8" scale="34"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9" interlineOnOff="0" interlineColor="0" isDbSheet="0" isDashBoardSheet="0" isDbDashBoardSheet="0" isFlexPaperSheet="0">
      <cellprotection/>
      <appEtDbRelations/>
    </woSheetProps>
  </woSheetsProps>
  <woBookProps>
    <bookSettings fileId=""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9"/>
  <pixelatorList sheetStid="10"/>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省航道局</Company>
  <Application>WPS Office WWO_wpscloud_20250326182429-11448cd808</Application>
  <HeadingPairs>
    <vt:vector size="2" baseType="variant">
      <vt:variant>
        <vt:lpstr>工作表</vt:lpstr>
      </vt:variant>
      <vt:variant>
        <vt:i4>1</vt:i4>
      </vt:variant>
    </vt:vector>
  </HeadingPairs>
  <TitlesOfParts>
    <vt:vector size="1" baseType="lpstr">
      <vt:lpstr>2026年内河航道工程省补助资金明细分配计划表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郑怀珏</dc:creator>
  <cp:lastModifiedBy>greatwall</cp:lastModifiedBy>
  <dcterms:created xsi:type="dcterms:W3CDTF">2021-03-23T00:33:00Z</dcterms:created>
  <cp:lastPrinted>2023-03-28T08:04:00Z</cp:lastPrinted>
  <dcterms:modified xsi:type="dcterms:W3CDTF">2025-11-25T01:25:00Z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5A55D96CA6CB4CD29E6CB4E75E7151C4_13</vt:lpwstr>
  </property>
  <property fmtid="{D5CDD505-2E9C-101B-9397-08002B2CF9AE}" pid="4" name="KSOReadingLayout">
    <vt:bool>true</vt:bool>
  </property>
</Properties>
</file>